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 firstSheet="3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Projekcije i vanjsko okruženje" sheetId="6" r:id="rId5"/>
    <sheet name="Sheet1" sheetId="9" r:id="rId6"/>
    <sheet name="Sheet2" sheetId="10" r:id="rId7"/>
  </sheets>
  <definedNames>
    <definedName name="_Hlk348804279" localSheetId="3">'Financijsko tržište i inflacija'!#REF!</definedName>
  </definedNames>
  <calcPr calcId="125725"/>
</workbook>
</file>

<file path=xl/calcChain.xml><?xml version="1.0" encoding="utf-8"?>
<calcChain xmlns="http://schemas.openxmlformats.org/spreadsheetml/2006/main">
  <c r="C31" i="5"/>
  <c r="C29"/>
  <c r="M83" i="8"/>
  <c r="D22" i="4"/>
  <c r="O64"/>
  <c r="C50" i="6"/>
  <c r="P74" i="4"/>
  <c r="BH68" i="5"/>
  <c r="BH29"/>
</calcChain>
</file>

<file path=xl/sharedStrings.xml><?xml version="1.0" encoding="utf-8"?>
<sst xmlns="http://schemas.openxmlformats.org/spreadsheetml/2006/main" count="98" uniqueCount="90">
  <si>
    <t>Država</t>
  </si>
  <si>
    <t>Njemačka</t>
  </si>
  <si>
    <t>Italija</t>
  </si>
  <si>
    <t>Mađarska</t>
  </si>
  <si>
    <t>Hrvatska</t>
  </si>
  <si>
    <t>Izvor: DZS; EIZ</t>
  </si>
  <si>
    <t>Izvor: DZS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</si>
  <si>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</si>
  <si>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</si>
  <si>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</si>
  <si>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</si>
  <si>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</si>
  <si>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</si>
  <si>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</si>
  <si>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</si>
  <si>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</si>
  <si>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</si>
  <si>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</si>
  <si>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</si>
  <si>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</si>
  <si>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</si>
  <si>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</si>
  <si>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</si>
  <si>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</si>
  <si>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</si>
  <si>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</si>
  <si>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</si>
  <si>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</si>
  <si>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</si>
  <si>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</si>
  <si>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</si>
  <si>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EU27</t>
  </si>
  <si>
    <t>Godišnja promjena indeksa industrijske proizvodnje</t>
  </si>
  <si>
    <t>Relne neto plaće (yoy)</t>
  </si>
  <si>
    <t>Indeks očekivanja potrošača</t>
  </si>
  <si>
    <t>Poljoprivreda, šumarstvo i ribarstvo</t>
  </si>
  <si>
    <t>A</t>
  </si>
  <si>
    <t>Rudarstvo i vađenje</t>
  </si>
  <si>
    <t>B</t>
  </si>
  <si>
    <t>Prerađivačka industrija</t>
  </si>
  <si>
    <t>C</t>
  </si>
  <si>
    <t>Opskrba električnom energijom, plinom, parom i klimatizacija</t>
  </si>
  <si>
    <t>D</t>
  </si>
  <si>
    <t>Opskrba vodom; uklanjanje otpadnih voda, gospodarenje otpadom te djelatnosti sanacije okoliša</t>
  </si>
  <si>
    <t>E</t>
  </si>
  <si>
    <t>Građevinarstvo</t>
  </si>
  <si>
    <t>F</t>
  </si>
  <si>
    <t>Trgovina na veliko i na malo; popravak motornih vozila i motocikala</t>
  </si>
  <si>
    <t>G</t>
  </si>
  <si>
    <t>prijevoz i skladištenje</t>
  </si>
  <si>
    <t>H</t>
  </si>
  <si>
    <t xml:space="preserve">Djelatnosti pružanja smještaja te pripreme i usluživanja hrane </t>
  </si>
  <si>
    <t>Informacije i komunikacije</t>
  </si>
  <si>
    <t>J</t>
  </si>
  <si>
    <t>Financijske djelatnosti i djelatnosti osiguranja</t>
  </si>
  <si>
    <t>K</t>
  </si>
  <si>
    <t>Poslovanje nekretninama</t>
  </si>
  <si>
    <t>L</t>
  </si>
  <si>
    <t>Stručne, znanstvene i tehničke djelatnosti</t>
  </si>
  <si>
    <t>M</t>
  </si>
  <si>
    <t>Administrativne i pomoćne uslužne djelatnosti</t>
  </si>
  <si>
    <t>N</t>
  </si>
  <si>
    <t>Javna uprava i obrana; obvezno socijalno osiguranje</t>
  </si>
  <si>
    <t>O</t>
  </si>
  <si>
    <t>Obrazovanje</t>
  </si>
  <si>
    <t>P</t>
  </si>
  <si>
    <t>Djelatnosti zdravstvene zaštite i socijalne skrbi</t>
  </si>
  <si>
    <t>Q</t>
  </si>
  <si>
    <t>Umjetnost, zabava i rekreacija</t>
  </si>
  <si>
    <t>R</t>
  </si>
  <si>
    <t xml:space="preserve">Novoprijavljene osobe na HZZ po djelatnosti prethodnog zaposlenja </t>
  </si>
  <si>
    <t xml:space="preserve">Poslovno uvjetovani otkaz </t>
  </si>
  <si>
    <t xml:space="preserve"> Prestanak rada poslodavca</t>
  </si>
  <si>
    <t>Istek ugovora o radu na određeno vrijeme</t>
  </si>
  <si>
    <t>Otkaz od strane radnika</t>
  </si>
  <si>
    <t xml:space="preserve">Novoprijavljene osobe na HZZ prema razlozima prestanka radnog odnosa </t>
  </si>
  <si>
    <t>Stopa gubitka posla</t>
  </si>
  <si>
    <t>Kratkoročni krediti</t>
  </si>
  <si>
    <t>Dugoročni krediti</t>
  </si>
  <si>
    <t>Business Climate Indicator</t>
  </si>
  <si>
    <r>
      <t>Izvoz (</t>
    </r>
    <r>
      <rPr>
        <sz val="12"/>
        <color indexed="8"/>
        <rFont val="Calibri"/>
        <family val="2"/>
        <charset val="238"/>
      </rPr>
      <t>€</t>
    </r>
    <r>
      <rPr>
        <sz val="8.4"/>
        <color indexed="8"/>
        <rFont val="Arial"/>
        <family val="2"/>
        <charset val="238"/>
      </rPr>
      <t>)</t>
    </r>
  </si>
  <si>
    <t>Izvoz bez brodova i nafte (€)</t>
  </si>
  <si>
    <t>Realni promet u trgovni na malo (2010=100)</t>
  </si>
  <si>
    <t>31.05.2013.</t>
  </si>
  <si>
    <t>Kretanje broja nezaposlenih (desezonirano ARIMA X12)</t>
  </si>
  <si>
    <t>Indeks indsustrijske proizvodnje (2010=100)</t>
  </si>
  <si>
    <t>15.06.2013.</t>
  </si>
  <si>
    <t>28.05.2013.</t>
  </si>
  <si>
    <t>MMF</t>
  </si>
  <si>
    <t>Europska komisija</t>
  </si>
</sst>
</file>

<file path=xl/styles.xml><?xml version="1.0" encoding="utf-8"?>
<styleSheet xmlns="http://schemas.openxmlformats.org/spreadsheetml/2006/main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</font>
    <font>
      <sz val="8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sz val="12"/>
      <color indexed="8"/>
      <name val="Calibri"/>
      <family val="2"/>
      <charset val="238"/>
    </font>
    <font>
      <sz val="8.4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/>
    <xf numFmtId="171" fontId="3" fillId="0" borderId="0"/>
    <xf numFmtId="171" fontId="14" fillId="0" borderId="0"/>
    <xf numFmtId="171" fontId="3" fillId="0" borderId="0"/>
    <xf numFmtId="0" fontId="28" fillId="0" borderId="0"/>
    <xf numFmtId="0" fontId="28" fillId="0" borderId="0"/>
    <xf numFmtId="0" fontId="16" fillId="0" borderId="0"/>
    <xf numFmtId="0" fontId="22" fillId="0" borderId="0"/>
    <xf numFmtId="0" fontId="23" fillId="0" borderId="0"/>
    <xf numFmtId="0" fontId="29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8" fillId="0" borderId="0"/>
    <xf numFmtId="0" fontId="11" fillId="0" borderId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43" fontId="27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0" fontId="30" fillId="0" borderId="1" xfId="0" applyFont="1" applyBorder="1" applyAlignment="1">
      <alignment horizontal="center" vertical="center" wrapText="1"/>
    </xf>
    <xf numFmtId="169" fontId="31" fillId="0" borderId="1" xfId="26" applyNumberFormat="1" applyFont="1" applyFill="1" applyBorder="1" applyProtection="1"/>
    <xf numFmtId="0" fontId="0" fillId="0" borderId="1" xfId="0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0" fontId="33" fillId="0" borderId="1" xfId="36" applyNumberFormat="1" applyFont="1" applyFill="1" applyBorder="1"/>
    <xf numFmtId="169" fontId="33" fillId="0" borderId="1" xfId="36" applyNumberFormat="1" applyFont="1" applyFill="1" applyBorder="1"/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164" fontId="30" fillId="0" borderId="1" xfId="43" applyNumberFormat="1" applyFont="1" applyBorder="1"/>
    <xf numFmtId="164" fontId="30" fillId="0" borderId="1" xfId="43" applyNumberFormat="1" applyFont="1" applyFill="1" applyBorder="1"/>
    <xf numFmtId="3" fontId="0" fillId="0" borderId="0" xfId="0" applyNumberFormat="1"/>
    <xf numFmtId="0" fontId="17" fillId="0" borderId="1" xfId="22" applyFont="1" applyBorder="1" applyAlignment="1">
      <alignment wrapText="1"/>
    </xf>
    <xf numFmtId="0" fontId="30" fillId="0" borderId="1" xfId="0" applyFont="1" applyBorder="1"/>
    <xf numFmtId="0" fontId="17" fillId="0" borderId="1" xfId="22" applyFont="1" applyBorder="1"/>
    <xf numFmtId="0" fontId="0" fillId="0" borderId="0" xfId="0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3" fontId="10" fillId="0" borderId="1" xfId="36" applyNumberFormat="1" applyFont="1" applyBorder="1" applyAlignment="1">
      <alignment horizontal="center" vertical="center" wrapText="1"/>
    </xf>
    <xf numFmtId="169" fontId="10" fillId="0" borderId="1" xfId="30" applyNumberFormat="1" applyFont="1" applyBorder="1"/>
    <xf numFmtId="0" fontId="33" fillId="0" borderId="1" xfId="0" applyFont="1" applyBorder="1"/>
    <xf numFmtId="17" fontId="10" fillId="0" borderId="1" xfId="30" applyNumberFormat="1" applyFont="1" applyBorder="1"/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1" fillId="0" borderId="1" xfId="30" applyBorder="1" applyAlignment="1">
      <alignment horizontal="center" vertical="center" wrapText="1"/>
    </xf>
    <xf numFmtId="0" fontId="13" fillId="0" borderId="1" xfId="37" applyBorder="1"/>
    <xf numFmtId="1" fontId="36" fillId="0" borderId="1" xfId="37" applyNumberFormat="1" applyFont="1" applyFill="1" applyBorder="1" applyAlignment="1">
      <alignment vertical="center"/>
    </xf>
    <xf numFmtId="0" fontId="37" fillId="0" borderId="1" xfId="37" applyFont="1" applyFill="1" applyBorder="1" applyAlignment="1">
      <alignment horizontal="left" vertical="center" wrapText="1"/>
    </xf>
    <xf numFmtId="0" fontId="37" fillId="0" borderId="1" xfId="37" applyFont="1" applyFill="1" applyBorder="1" applyAlignment="1">
      <alignment horizontal="center" vertical="center"/>
    </xf>
    <xf numFmtId="164" fontId="13" fillId="0" borderId="1" xfId="48" applyNumberFormat="1" applyFont="1" applyBorder="1"/>
    <xf numFmtId="164" fontId="1" fillId="0" borderId="1" xfId="50" applyNumberFormat="1" applyFont="1" applyBorder="1"/>
    <xf numFmtId="167" fontId="1" fillId="0" borderId="4" xfId="22" applyNumberFormat="1" applyFont="1" applyFill="1" applyBorder="1" applyAlignment="1"/>
    <xf numFmtId="3" fontId="38" fillId="0" borderId="1" xfId="30" applyNumberFormat="1" applyFont="1" applyFill="1" applyBorder="1" applyAlignment="1">
      <alignment vertical="center"/>
    </xf>
    <xf numFmtId="3" fontId="39" fillId="0" borderId="1" xfId="30" applyNumberFormat="1" applyFont="1" applyFill="1" applyBorder="1" applyAlignment="1">
      <alignment vertical="center" wrapText="1"/>
    </xf>
    <xf numFmtId="3" fontId="39" fillId="0" borderId="1" xfId="30" applyNumberFormat="1" applyFont="1" applyFill="1" applyBorder="1" applyAlignment="1">
      <alignment vertical="center"/>
    </xf>
    <xf numFmtId="0" fontId="0" fillId="0" borderId="1" xfId="0" applyBorder="1" applyAlignment="1"/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4" fontId="25" fillId="0" borderId="1" xfId="30" applyNumberFormat="1" applyFont="1" applyFill="1" applyBorder="1"/>
    <xf numFmtId="164" fontId="0" fillId="0" borderId="0" xfId="0" applyNumberFormat="1"/>
    <xf numFmtId="164" fontId="15" fillId="0" borderId="0" xfId="43" applyNumberFormat="1" applyFont="1" applyFill="1" applyBorder="1" applyAlignment="1">
      <alignment horizontal="right"/>
    </xf>
    <xf numFmtId="167" fontId="0" fillId="0" borderId="0" xfId="0" applyNumberFormat="1"/>
    <xf numFmtId="0" fontId="40" fillId="7" borderId="5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166" fontId="13" fillId="0" borderId="0" xfId="37" applyNumberFormat="1" applyAlignment="1">
      <alignment horizontal="right"/>
    </xf>
    <xf numFmtId="0" fontId="33" fillId="0" borderId="1" xfId="0" applyFont="1" applyBorder="1" applyAlignment="1">
      <alignment horizontal="center" vertical="center" wrapText="1"/>
    </xf>
    <xf numFmtId="166" fontId="13" fillId="0" borderId="0" xfId="37" applyNumberFormat="1" applyAlignment="1">
      <alignment horizontal="right"/>
    </xf>
    <xf numFmtId="166" fontId="13" fillId="0" borderId="0" xfId="37" applyNumberFormat="1" applyFill="1" applyAlignment="1">
      <alignment horizontal="right"/>
    </xf>
    <xf numFmtId="2" fontId="0" fillId="0" borderId="1" xfId="0" applyNumberFormat="1" applyBorder="1"/>
    <xf numFmtId="2" fontId="26" fillId="0" borderId="1" xfId="52" applyNumberFormat="1" applyFont="1" applyFill="1" applyBorder="1" applyAlignment="1">
      <alignment horizontal="right" vertical="center"/>
    </xf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67" fontId="21" fillId="0" borderId="1" xfId="18" applyNumberFormat="1" applyFont="1" applyBorder="1" applyAlignment="1" applyProtection="1">
      <alignment horizontal="right"/>
    </xf>
    <xf numFmtId="17" fontId="35" fillId="0" borderId="1" xfId="33" applyNumberFormat="1" applyFont="1" applyFill="1" applyBorder="1" applyAlignment="1"/>
    <xf numFmtId="17" fontId="34" fillId="0" borderId="1" xfId="33" applyNumberFormat="1" applyFont="1" applyFill="1" applyBorder="1" applyAlignment="1"/>
    <xf numFmtId="167" fontId="21" fillId="0" borderId="1" xfId="18" applyNumberFormat="1" applyFont="1" applyFill="1" applyBorder="1"/>
    <xf numFmtId="167" fontId="18" fillId="0" borderId="1" xfId="18" applyNumberFormat="1" applyFont="1" applyFill="1" applyBorder="1" applyProtection="1"/>
    <xf numFmtId="167" fontId="15" fillId="0" borderId="1" xfId="18" applyNumberFormat="1" applyFont="1" applyBorder="1"/>
    <xf numFmtId="167" fontId="19" fillId="0" borderId="1" xfId="18" applyNumberFormat="1" applyFont="1" applyBorder="1" applyProtection="1"/>
    <xf numFmtId="167" fontId="21" fillId="0" borderId="1" xfId="18" applyNumberFormat="1" applyFont="1" applyBorder="1"/>
    <xf numFmtId="167" fontId="18" fillId="0" borderId="1" xfId="18" applyNumberFormat="1" applyFont="1" applyBorder="1" applyProtection="1"/>
    <xf numFmtId="167" fontId="18" fillId="0" borderId="1" xfId="18" applyNumberFormat="1" applyFont="1" applyBorder="1" applyAlignment="1" applyProtection="1"/>
    <xf numFmtId="167" fontId="21" fillId="0" borderId="1" xfId="18" applyNumberFormat="1" applyFont="1" applyBorder="1" applyAlignment="1">
      <alignment horizontal="right"/>
    </xf>
    <xf numFmtId="17" fontId="35" fillId="0" borderId="1" xfId="33" applyNumberFormat="1" applyFont="1" applyFill="1" applyBorder="1"/>
    <xf numFmtId="167" fontId="18" fillId="0" borderId="1" xfId="18" applyNumberFormat="1" applyFont="1" applyBorder="1" applyAlignment="1" applyProtection="1">
      <alignment horizontal="right"/>
    </xf>
    <xf numFmtId="17" fontId="34" fillId="0" borderId="1" xfId="33" applyNumberFormat="1" applyFont="1" applyFill="1" applyBorder="1"/>
    <xf numFmtId="2" fontId="1" fillId="0" borderId="1" xfId="45" applyNumberFormat="1" applyFont="1" applyBorder="1" applyAlignment="1"/>
    <xf numFmtId="0" fontId="27" fillId="0" borderId="1" xfId="55" applyBorder="1"/>
    <xf numFmtId="0" fontId="27" fillId="0" borderId="1" xfId="55" applyBorder="1" applyAlignment="1">
      <alignment horizontal="center" vertical="center" wrapText="1"/>
    </xf>
    <xf numFmtId="0" fontId="0" fillId="0" borderId="0" xfId="0"/>
    <xf numFmtId="2" fontId="0" fillId="0" borderId="12" xfId="0" applyNumberFormat="1" applyFill="1" applyBorder="1"/>
    <xf numFmtId="0" fontId="0" fillId="0" borderId="1" xfId="0" applyBorder="1" applyAlignment="1">
      <alignment horizont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readingOrder="1"/>
    </xf>
    <xf numFmtId="0" fontId="32" fillId="0" borderId="1" xfId="0" applyFont="1" applyBorder="1" applyAlignment="1">
      <alignment horizontal="center" wrapText="1" readingOrder="1"/>
    </xf>
    <xf numFmtId="0" fontId="0" fillId="0" borderId="1" xfId="0" applyBorder="1" applyAlignment="1">
      <alignment horizontal="center" vertical="center"/>
    </xf>
    <xf numFmtId="172" fontId="33" fillId="0" borderId="1" xfId="17" applyNumberFormat="1" applyFont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166" fontId="13" fillId="0" borderId="0" xfId="37" applyNumberFormat="1"/>
    <xf numFmtId="0" fontId="41" fillId="0" borderId="1" xfId="0" applyFont="1" applyBorder="1"/>
    <xf numFmtId="2" fontId="41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</cellXfs>
  <cellStyles count="57"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Hyperlink 2" xfId="12"/>
    <cellStyle name="Hyperlink 3" xfId="13"/>
    <cellStyle name="Hyperlink 4" xfId="14"/>
    <cellStyle name="MAND_x000d_CHECK.COMMAND_x000e_RENAME.COMMAND_x0008_SHOW.BAR_x000b_DELETE.MENU_x000e_DELETE.COMMAND_x000e_GET.CHA" xfId="15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Obično 4" xfId="41"/>
    <cellStyle name="Obično_List1" xfId="42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Standard_Main1" xfId="53"/>
    <cellStyle name="Style 1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numRef>
              <c:f>'Ekonomska aktivnost'!$A$2:$A$102</c:f>
              <c:numCache>
                <c:formatCode>[$-41A]mmm\-yy;@</c:formatCode>
                <c:ptCount val="101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</c:numCache>
            </c:numRef>
          </c:cat>
          <c:val>
            <c:numRef>
              <c:f>'Ekonomska aktivnost'!$B$2:$B$102</c:f>
              <c:numCache>
                <c:formatCode>0.0</c:formatCode>
                <c:ptCount val="101"/>
                <c:pt idx="0">
                  <c:v>98</c:v>
                </c:pt>
                <c:pt idx="1">
                  <c:v>97.1</c:v>
                </c:pt>
                <c:pt idx="2">
                  <c:v>96.2</c:v>
                </c:pt>
                <c:pt idx="3">
                  <c:v>101.4</c:v>
                </c:pt>
                <c:pt idx="4">
                  <c:v>100.6</c:v>
                </c:pt>
                <c:pt idx="5">
                  <c:v>106.4</c:v>
                </c:pt>
                <c:pt idx="6">
                  <c:v>100.8</c:v>
                </c:pt>
                <c:pt idx="7">
                  <c:v>98.8</c:v>
                </c:pt>
                <c:pt idx="8">
                  <c:v>102.9</c:v>
                </c:pt>
                <c:pt idx="9">
                  <c:v>101.8</c:v>
                </c:pt>
                <c:pt idx="10">
                  <c:v>104.3</c:v>
                </c:pt>
                <c:pt idx="11">
                  <c:v>104.7</c:v>
                </c:pt>
                <c:pt idx="12">
                  <c:v>102.6</c:v>
                </c:pt>
                <c:pt idx="13">
                  <c:v>103.7</c:v>
                </c:pt>
                <c:pt idx="14">
                  <c:v>99.9</c:v>
                </c:pt>
                <c:pt idx="15">
                  <c:v>101.9</c:v>
                </c:pt>
                <c:pt idx="16">
                  <c:v>104</c:v>
                </c:pt>
                <c:pt idx="17">
                  <c:v>105</c:v>
                </c:pt>
                <c:pt idx="18">
                  <c:v>106.1</c:v>
                </c:pt>
                <c:pt idx="19">
                  <c:v>108.7</c:v>
                </c:pt>
                <c:pt idx="20">
                  <c:v>106.7</c:v>
                </c:pt>
                <c:pt idx="21">
                  <c:v>108.5</c:v>
                </c:pt>
                <c:pt idx="22">
                  <c:v>107.3</c:v>
                </c:pt>
                <c:pt idx="23">
                  <c:v>110.2</c:v>
                </c:pt>
                <c:pt idx="24">
                  <c:v>109.6</c:v>
                </c:pt>
                <c:pt idx="25">
                  <c:v>109.8</c:v>
                </c:pt>
                <c:pt idx="26">
                  <c:v>111.3</c:v>
                </c:pt>
                <c:pt idx="27">
                  <c:v>110</c:v>
                </c:pt>
                <c:pt idx="28">
                  <c:v>110.6</c:v>
                </c:pt>
                <c:pt idx="29">
                  <c:v>110.6</c:v>
                </c:pt>
                <c:pt idx="30">
                  <c:v>111.9</c:v>
                </c:pt>
                <c:pt idx="31">
                  <c:v>110.1</c:v>
                </c:pt>
                <c:pt idx="32">
                  <c:v>109.4</c:v>
                </c:pt>
                <c:pt idx="33">
                  <c:v>110.5</c:v>
                </c:pt>
                <c:pt idx="34">
                  <c:v>111</c:v>
                </c:pt>
                <c:pt idx="35">
                  <c:v>110.6</c:v>
                </c:pt>
                <c:pt idx="36">
                  <c:v>115.4</c:v>
                </c:pt>
                <c:pt idx="37">
                  <c:v>113.2</c:v>
                </c:pt>
                <c:pt idx="38">
                  <c:v>113.7</c:v>
                </c:pt>
                <c:pt idx="39">
                  <c:v>112.8</c:v>
                </c:pt>
                <c:pt idx="40">
                  <c:v>108</c:v>
                </c:pt>
                <c:pt idx="41">
                  <c:v>118.8</c:v>
                </c:pt>
                <c:pt idx="42">
                  <c:v>111.2</c:v>
                </c:pt>
                <c:pt idx="43">
                  <c:v>108.6</c:v>
                </c:pt>
                <c:pt idx="44">
                  <c:v>110.3</c:v>
                </c:pt>
                <c:pt idx="45">
                  <c:v>109.4</c:v>
                </c:pt>
                <c:pt idx="46">
                  <c:v>111.1</c:v>
                </c:pt>
                <c:pt idx="47">
                  <c:v>105.6</c:v>
                </c:pt>
                <c:pt idx="48">
                  <c:v>100.4</c:v>
                </c:pt>
                <c:pt idx="49">
                  <c:v>103.3</c:v>
                </c:pt>
                <c:pt idx="50">
                  <c:v>103.6</c:v>
                </c:pt>
                <c:pt idx="51">
                  <c:v>106</c:v>
                </c:pt>
                <c:pt idx="52">
                  <c:v>101.6</c:v>
                </c:pt>
                <c:pt idx="53">
                  <c:v>101.3</c:v>
                </c:pt>
                <c:pt idx="54">
                  <c:v>100.4</c:v>
                </c:pt>
                <c:pt idx="55">
                  <c:v>100</c:v>
                </c:pt>
                <c:pt idx="56">
                  <c:v>99.1</c:v>
                </c:pt>
                <c:pt idx="57">
                  <c:v>101.5</c:v>
                </c:pt>
                <c:pt idx="58">
                  <c:v>100.1</c:v>
                </c:pt>
                <c:pt idx="59">
                  <c:v>99.4</c:v>
                </c:pt>
                <c:pt idx="60">
                  <c:v>102.4</c:v>
                </c:pt>
                <c:pt idx="61">
                  <c:v>102.1</c:v>
                </c:pt>
                <c:pt idx="62">
                  <c:v>102</c:v>
                </c:pt>
                <c:pt idx="63">
                  <c:v>99.9</c:v>
                </c:pt>
                <c:pt idx="64">
                  <c:v>99.9</c:v>
                </c:pt>
                <c:pt idx="65">
                  <c:v>98.4</c:v>
                </c:pt>
                <c:pt idx="66">
                  <c:v>98.6</c:v>
                </c:pt>
                <c:pt idx="67">
                  <c:v>99.7</c:v>
                </c:pt>
                <c:pt idx="68">
                  <c:v>101.6</c:v>
                </c:pt>
                <c:pt idx="69">
                  <c:v>96.9</c:v>
                </c:pt>
                <c:pt idx="70">
                  <c:v>98.7</c:v>
                </c:pt>
                <c:pt idx="71">
                  <c:v>99.9</c:v>
                </c:pt>
                <c:pt idx="72">
                  <c:v>97.8</c:v>
                </c:pt>
                <c:pt idx="73">
                  <c:v>99.6</c:v>
                </c:pt>
                <c:pt idx="74">
                  <c:v>99.2</c:v>
                </c:pt>
                <c:pt idx="75">
                  <c:v>101.6</c:v>
                </c:pt>
                <c:pt idx="76">
                  <c:v>99.8</c:v>
                </c:pt>
                <c:pt idx="77">
                  <c:v>99.5</c:v>
                </c:pt>
                <c:pt idx="78">
                  <c:v>99.3</c:v>
                </c:pt>
                <c:pt idx="79">
                  <c:v>93.2</c:v>
                </c:pt>
                <c:pt idx="80">
                  <c:v>99.1</c:v>
                </c:pt>
                <c:pt idx="81">
                  <c:v>99.5</c:v>
                </c:pt>
                <c:pt idx="82">
                  <c:v>97.8</c:v>
                </c:pt>
                <c:pt idx="83">
                  <c:v>99.6</c:v>
                </c:pt>
                <c:pt idx="84">
                  <c:v>92.3</c:v>
                </c:pt>
                <c:pt idx="85">
                  <c:v>96.5</c:v>
                </c:pt>
                <c:pt idx="86">
                  <c:v>90.7</c:v>
                </c:pt>
                <c:pt idx="87">
                  <c:v>92.4</c:v>
                </c:pt>
                <c:pt idx="88">
                  <c:v>95.1</c:v>
                </c:pt>
                <c:pt idx="89">
                  <c:v>93.2</c:v>
                </c:pt>
                <c:pt idx="90">
                  <c:v>94.8</c:v>
                </c:pt>
                <c:pt idx="91">
                  <c:v>95.2</c:v>
                </c:pt>
                <c:pt idx="92">
                  <c:v>92</c:v>
                </c:pt>
                <c:pt idx="93">
                  <c:v>92.8</c:v>
                </c:pt>
                <c:pt idx="94">
                  <c:v>93.9</c:v>
                </c:pt>
                <c:pt idx="95">
                  <c:v>93.3</c:v>
                </c:pt>
                <c:pt idx="96">
                  <c:v>95.4</c:v>
                </c:pt>
                <c:pt idx="97">
                  <c:v>92.6</c:v>
                </c:pt>
                <c:pt idx="98">
                  <c:v>94.4</c:v>
                </c:pt>
                <c:pt idx="99">
                  <c:v>92.8</c:v>
                </c:pt>
                <c:pt idx="100">
                  <c:v>90.4</c:v>
                </c:pt>
              </c:numCache>
            </c:numRef>
          </c:val>
        </c:ser>
        <c:marker val="1"/>
        <c:axId val="57751424"/>
        <c:axId val="57752960"/>
      </c:lineChart>
      <c:dateAx>
        <c:axId val="57751424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57752960"/>
        <c:crosses val="autoZero"/>
        <c:auto val="1"/>
        <c:lblOffset val="100"/>
        <c:majorUnit val="4"/>
        <c:majorTimeUnit val="months"/>
      </c:dateAx>
      <c:valAx>
        <c:axId val="57752960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5875">
            <a:solidFill>
              <a:schemeClr val="tx1"/>
            </a:solidFill>
          </a:ln>
        </c:spPr>
        <c:crossAx val="577514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00"/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Stopa </a:t>
            </a:r>
            <a:r>
              <a:rPr lang="hr-HR" sz="1000" b="0">
                <a:latin typeface="Arial Narrow" pitchFamily="34" charset="0"/>
              </a:rPr>
              <a:t>gubitka </a:t>
            </a:r>
            <a:r>
              <a:rPr lang="en-US" sz="1000" b="0">
                <a:latin typeface="Arial Narrow" pitchFamily="34" charset="0"/>
              </a:rPr>
              <a:t>posla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'Tržište rada'!$BG$1</c:f>
              <c:strCache>
                <c:ptCount val="1"/>
                <c:pt idx="0">
                  <c:v>Stopa gubitka posla</c:v>
                </c:pt>
              </c:strCache>
            </c:strRef>
          </c:tx>
          <c:marker>
            <c:symbol val="none"/>
          </c:marker>
          <c:cat>
            <c:numRef>
              <c:f>'Tržište rada'!$BF$2:$BF$72</c:f>
              <c:numCache>
                <c:formatCode>[$-41A]mmm\-yy;@</c:formatCode>
                <c:ptCount val="71"/>
                <c:pt idx="0">
                  <c:v>39086</c:v>
                </c:pt>
                <c:pt idx="1">
                  <c:v>39117</c:v>
                </c:pt>
                <c:pt idx="2">
                  <c:v>39145</c:v>
                </c:pt>
                <c:pt idx="3">
                  <c:v>39176</c:v>
                </c:pt>
                <c:pt idx="4">
                  <c:v>39206</c:v>
                </c:pt>
                <c:pt idx="5">
                  <c:v>39237</c:v>
                </c:pt>
                <c:pt idx="6">
                  <c:v>39267</c:v>
                </c:pt>
                <c:pt idx="7">
                  <c:v>39298</c:v>
                </c:pt>
                <c:pt idx="8">
                  <c:v>39329</c:v>
                </c:pt>
                <c:pt idx="9">
                  <c:v>39359</c:v>
                </c:pt>
                <c:pt idx="10">
                  <c:v>39390</c:v>
                </c:pt>
                <c:pt idx="11">
                  <c:v>39420</c:v>
                </c:pt>
                <c:pt idx="12">
                  <c:v>39451</c:v>
                </c:pt>
                <c:pt idx="13">
                  <c:v>39482</c:v>
                </c:pt>
                <c:pt idx="14">
                  <c:v>39511</c:v>
                </c:pt>
                <c:pt idx="15">
                  <c:v>39542</c:v>
                </c:pt>
                <c:pt idx="16">
                  <c:v>39572</c:v>
                </c:pt>
                <c:pt idx="17">
                  <c:v>39603</c:v>
                </c:pt>
                <c:pt idx="18">
                  <c:v>39633</c:v>
                </c:pt>
                <c:pt idx="19">
                  <c:v>39664</c:v>
                </c:pt>
                <c:pt idx="20">
                  <c:v>39695</c:v>
                </c:pt>
                <c:pt idx="21">
                  <c:v>39725</c:v>
                </c:pt>
                <c:pt idx="22">
                  <c:v>39756</c:v>
                </c:pt>
                <c:pt idx="23">
                  <c:v>39786</c:v>
                </c:pt>
                <c:pt idx="24">
                  <c:v>39817</c:v>
                </c:pt>
                <c:pt idx="25">
                  <c:v>39848</c:v>
                </c:pt>
                <c:pt idx="26">
                  <c:v>39876</c:v>
                </c:pt>
                <c:pt idx="27">
                  <c:v>39907</c:v>
                </c:pt>
                <c:pt idx="28">
                  <c:v>39937</c:v>
                </c:pt>
                <c:pt idx="29">
                  <c:v>39968</c:v>
                </c:pt>
                <c:pt idx="30">
                  <c:v>39998</c:v>
                </c:pt>
                <c:pt idx="31">
                  <c:v>40029</c:v>
                </c:pt>
                <c:pt idx="32">
                  <c:v>40060</c:v>
                </c:pt>
                <c:pt idx="33">
                  <c:v>40090</c:v>
                </c:pt>
                <c:pt idx="34">
                  <c:v>40121</c:v>
                </c:pt>
                <c:pt idx="35">
                  <c:v>40151</c:v>
                </c:pt>
                <c:pt idx="36">
                  <c:v>40182</c:v>
                </c:pt>
                <c:pt idx="37">
                  <c:v>40213</c:v>
                </c:pt>
                <c:pt idx="38">
                  <c:v>40241</c:v>
                </c:pt>
                <c:pt idx="39">
                  <c:v>40272</c:v>
                </c:pt>
                <c:pt idx="40">
                  <c:v>40302</c:v>
                </c:pt>
                <c:pt idx="41">
                  <c:v>40333</c:v>
                </c:pt>
                <c:pt idx="42">
                  <c:v>40363</c:v>
                </c:pt>
                <c:pt idx="43">
                  <c:v>40394</c:v>
                </c:pt>
                <c:pt idx="44">
                  <c:v>40425</c:v>
                </c:pt>
                <c:pt idx="45">
                  <c:v>40455</c:v>
                </c:pt>
                <c:pt idx="46">
                  <c:v>40486</c:v>
                </c:pt>
                <c:pt idx="47">
                  <c:v>40516</c:v>
                </c:pt>
                <c:pt idx="48">
                  <c:v>40547</c:v>
                </c:pt>
                <c:pt idx="49">
                  <c:v>40578</c:v>
                </c:pt>
                <c:pt idx="50">
                  <c:v>40606</c:v>
                </c:pt>
                <c:pt idx="51">
                  <c:v>40637</c:v>
                </c:pt>
                <c:pt idx="52">
                  <c:v>40667</c:v>
                </c:pt>
                <c:pt idx="53">
                  <c:v>40698</c:v>
                </c:pt>
                <c:pt idx="54">
                  <c:v>40728</c:v>
                </c:pt>
                <c:pt idx="55">
                  <c:v>40759</c:v>
                </c:pt>
                <c:pt idx="56">
                  <c:v>40790</c:v>
                </c:pt>
                <c:pt idx="57">
                  <c:v>40820</c:v>
                </c:pt>
                <c:pt idx="58">
                  <c:v>40851</c:v>
                </c:pt>
                <c:pt idx="59">
                  <c:v>40881</c:v>
                </c:pt>
                <c:pt idx="60">
                  <c:v>40912</c:v>
                </c:pt>
                <c:pt idx="61">
                  <c:v>40943</c:v>
                </c:pt>
                <c:pt idx="62">
                  <c:v>40972</c:v>
                </c:pt>
                <c:pt idx="63">
                  <c:v>41003</c:v>
                </c:pt>
                <c:pt idx="64">
                  <c:v>41033</c:v>
                </c:pt>
                <c:pt idx="65">
                  <c:v>41064</c:v>
                </c:pt>
                <c:pt idx="66">
                  <c:v>41094</c:v>
                </c:pt>
                <c:pt idx="67">
                  <c:v>41125</c:v>
                </c:pt>
                <c:pt idx="68">
                  <c:v>41156</c:v>
                </c:pt>
                <c:pt idx="69">
                  <c:v>41187</c:v>
                </c:pt>
                <c:pt idx="70">
                  <c:v>41219</c:v>
                </c:pt>
              </c:numCache>
            </c:numRef>
          </c:cat>
          <c:val>
            <c:numRef>
              <c:f>'Tržište rada'!$BG$2:$BG$72</c:f>
              <c:numCache>
                <c:formatCode>General</c:formatCode>
                <c:ptCount val="71"/>
                <c:pt idx="0">
                  <c:v>9.5151840906638301E-3</c:v>
                </c:pt>
                <c:pt idx="1">
                  <c:v>8.6106007519891007E-3</c:v>
                </c:pt>
                <c:pt idx="2">
                  <c:v>8.5797242029542007E-3</c:v>
                </c:pt>
                <c:pt idx="3">
                  <c:v>8.4123891223483998E-3</c:v>
                </c:pt>
                <c:pt idx="4">
                  <c:v>9.1470087729873806E-3</c:v>
                </c:pt>
                <c:pt idx="5">
                  <c:v>8.1194474217404708E-3</c:v>
                </c:pt>
                <c:pt idx="6">
                  <c:v>8.2718811872225205E-3</c:v>
                </c:pt>
                <c:pt idx="7">
                  <c:v>9.5952437182486704E-3</c:v>
                </c:pt>
                <c:pt idx="8">
                  <c:v>8.2068237756415599E-3</c:v>
                </c:pt>
                <c:pt idx="9">
                  <c:v>8.8755872237577804E-3</c:v>
                </c:pt>
                <c:pt idx="10">
                  <c:v>8.8894572601717105E-3</c:v>
                </c:pt>
                <c:pt idx="11">
                  <c:v>7.1347003499206601E-3</c:v>
                </c:pt>
                <c:pt idx="12">
                  <c:v>8.4062203126543198E-3</c:v>
                </c:pt>
                <c:pt idx="13">
                  <c:v>8.1462466065375105E-3</c:v>
                </c:pt>
                <c:pt idx="14">
                  <c:v>7.6340942428571798E-3</c:v>
                </c:pt>
                <c:pt idx="15">
                  <c:v>8.9846668738037105E-3</c:v>
                </c:pt>
                <c:pt idx="16">
                  <c:v>8.17046739825842E-3</c:v>
                </c:pt>
                <c:pt idx="17">
                  <c:v>8.3494318240077102E-3</c:v>
                </c:pt>
                <c:pt idx="18">
                  <c:v>8.3391455741662901E-3</c:v>
                </c:pt>
                <c:pt idx="19">
                  <c:v>8.64684014287629E-3</c:v>
                </c:pt>
                <c:pt idx="20">
                  <c:v>8.5418330159104904E-3</c:v>
                </c:pt>
                <c:pt idx="21">
                  <c:v>8.9122280292287005E-3</c:v>
                </c:pt>
                <c:pt idx="22">
                  <c:v>8.9287897966803306E-3</c:v>
                </c:pt>
                <c:pt idx="23">
                  <c:v>9.5765662980009606E-3</c:v>
                </c:pt>
                <c:pt idx="24">
                  <c:v>1.06303411421678E-2</c:v>
                </c:pt>
                <c:pt idx="25">
                  <c:v>1.23716552387752E-2</c:v>
                </c:pt>
                <c:pt idx="26">
                  <c:v>1.34204289483724E-2</c:v>
                </c:pt>
                <c:pt idx="27">
                  <c:v>1.41481351004537E-2</c:v>
                </c:pt>
                <c:pt idx="28">
                  <c:v>1.32235848417887E-2</c:v>
                </c:pt>
                <c:pt idx="29">
                  <c:v>1.3241094175539401E-2</c:v>
                </c:pt>
                <c:pt idx="30">
                  <c:v>1.4742192695524899E-2</c:v>
                </c:pt>
                <c:pt idx="31">
                  <c:v>1.38379051153921E-2</c:v>
                </c:pt>
                <c:pt idx="32">
                  <c:v>1.32940096086317E-2</c:v>
                </c:pt>
                <c:pt idx="33">
                  <c:v>1.2633397789441199E-2</c:v>
                </c:pt>
                <c:pt idx="34">
                  <c:v>1.32067991519385E-2</c:v>
                </c:pt>
                <c:pt idx="35">
                  <c:v>1.3687548822663801E-2</c:v>
                </c:pt>
                <c:pt idx="36">
                  <c:v>1.41398389023562E-2</c:v>
                </c:pt>
                <c:pt idx="37">
                  <c:v>1.41487965395328E-2</c:v>
                </c:pt>
                <c:pt idx="38">
                  <c:v>1.45879738015892E-2</c:v>
                </c:pt>
                <c:pt idx="39">
                  <c:v>1.3012104741974E-2</c:v>
                </c:pt>
                <c:pt idx="40">
                  <c:v>1.31351678571751E-2</c:v>
                </c:pt>
                <c:pt idx="41">
                  <c:v>1.36361186183462E-2</c:v>
                </c:pt>
                <c:pt idx="42">
                  <c:v>1.2703346694681299E-2</c:v>
                </c:pt>
                <c:pt idx="43">
                  <c:v>1.3107865279394599E-2</c:v>
                </c:pt>
                <c:pt idx="44">
                  <c:v>1.4102540955098899E-2</c:v>
                </c:pt>
                <c:pt idx="45">
                  <c:v>1.34745959837392E-2</c:v>
                </c:pt>
                <c:pt idx="46">
                  <c:v>1.38870897279776E-2</c:v>
                </c:pt>
                <c:pt idx="47">
                  <c:v>1.3775197836019701E-2</c:v>
                </c:pt>
                <c:pt idx="48">
                  <c:v>1.2112295790482499E-2</c:v>
                </c:pt>
                <c:pt idx="49">
                  <c:v>1.1833690869283001E-2</c:v>
                </c:pt>
                <c:pt idx="50">
                  <c:v>1.23252925356305E-2</c:v>
                </c:pt>
                <c:pt idx="51">
                  <c:v>1.2918642666085599E-2</c:v>
                </c:pt>
                <c:pt idx="52">
                  <c:v>1.39169035218997E-2</c:v>
                </c:pt>
                <c:pt idx="53">
                  <c:v>1.39048919695847E-2</c:v>
                </c:pt>
                <c:pt idx="54">
                  <c:v>1.3776678241730201E-2</c:v>
                </c:pt>
                <c:pt idx="55">
                  <c:v>1.3663507372594299E-2</c:v>
                </c:pt>
                <c:pt idx="56">
                  <c:v>1.4286100193137899E-2</c:v>
                </c:pt>
                <c:pt idx="57">
                  <c:v>1.5385659014351001E-2</c:v>
                </c:pt>
                <c:pt idx="58">
                  <c:v>1.48202689948468E-2</c:v>
                </c:pt>
                <c:pt idx="59">
                  <c:v>1.4342275668275201E-2</c:v>
                </c:pt>
                <c:pt idx="60">
                  <c:v>1.4586468821818599E-2</c:v>
                </c:pt>
                <c:pt idx="61">
                  <c:v>1.43442474765197E-2</c:v>
                </c:pt>
                <c:pt idx="62">
                  <c:v>1.3044259734106001E-2</c:v>
                </c:pt>
                <c:pt idx="63">
                  <c:v>1.40600213270134E-2</c:v>
                </c:pt>
                <c:pt idx="64">
                  <c:v>1.49815615452759E-2</c:v>
                </c:pt>
                <c:pt idx="65">
                  <c:v>1.5948694598559202E-2</c:v>
                </c:pt>
                <c:pt idx="66">
                  <c:v>1.9691830385547799E-2</c:v>
                </c:pt>
                <c:pt idx="67">
                  <c:v>1.9747886167589698E-2</c:v>
                </c:pt>
                <c:pt idx="68">
                  <c:v>1.57408411431024E-2</c:v>
                </c:pt>
                <c:pt idx="69">
                  <c:v>1.7953887576980899E-2</c:v>
                </c:pt>
                <c:pt idx="70">
                  <c:v>1.74685359915655E-2</c:v>
                </c:pt>
              </c:numCache>
            </c:numRef>
          </c:val>
        </c:ser>
        <c:marker val="1"/>
        <c:axId val="59794944"/>
        <c:axId val="59796480"/>
      </c:lineChart>
      <c:dateAx>
        <c:axId val="59794944"/>
        <c:scaling>
          <c:orientation val="minMax"/>
        </c:scaling>
        <c:axPos val="b"/>
        <c:numFmt formatCode="[$-41A]mmm\-yy;@" sourceLinked="0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96480"/>
        <c:crosses val="autoZero"/>
        <c:auto val="1"/>
        <c:lblOffset val="100"/>
      </c:dateAx>
      <c:valAx>
        <c:axId val="59796480"/>
        <c:scaling>
          <c:orientation val="minMax"/>
          <c:min val="5.0000000000000044E-3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0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9494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7974312146343015E-2"/>
          <c:y val="0.13566464002126324"/>
          <c:w val="0.89405866091833552"/>
          <c:h val="0.63469135060407655"/>
        </c:manualLayout>
      </c:layout>
      <c:lineChart>
        <c:grouping val="standard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inflacija'!$A$3:$A$43</c:f>
              <c:numCache>
                <c:formatCode>[$-41A]mmm\-yy;@</c:formatCode>
                <c:ptCount val="41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</c:numCache>
            </c:numRef>
          </c:cat>
          <c:val>
            <c:numRef>
              <c:f>'Financijsko tržište i inflacija'!$B$3:$B$43</c:f>
              <c:numCache>
                <c:formatCode>0.0%</c:formatCode>
                <c:ptCount val="41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inflacija'!$A$3:$A$43</c:f>
              <c:numCache>
                <c:formatCode>[$-41A]mmm\-yy;@</c:formatCode>
                <c:ptCount val="41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</c:numCache>
            </c:numRef>
          </c:cat>
          <c:val>
            <c:numRef>
              <c:f>'Financijsko tržište i inflacija'!$C$3:$C$43</c:f>
              <c:numCache>
                <c:formatCode>0.0%</c:formatCode>
                <c:ptCount val="41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</c:numCache>
            </c:numRef>
          </c:val>
        </c:ser>
        <c:marker val="1"/>
        <c:axId val="70470656"/>
        <c:axId val="70509312"/>
      </c:lineChart>
      <c:dateAx>
        <c:axId val="70470656"/>
        <c:scaling>
          <c:orientation val="minMax"/>
        </c:scaling>
        <c:axPos val="b"/>
        <c:numFmt formatCode="mmm/yy" sourceLinked="0"/>
        <c:maj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70509312"/>
        <c:crosses val="autoZero"/>
        <c:auto val="1"/>
        <c:lblOffset val="100"/>
        <c:majorUnit val="3"/>
        <c:majorTimeUnit val="months"/>
      </c:dateAx>
      <c:valAx>
        <c:axId val="70509312"/>
        <c:scaling>
          <c:orientation val="minMax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%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7047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16396771158317"/>
          <c:y val="0.65312849051763311"/>
          <c:w val="0.63908324666963845"/>
          <c:h val="0.19843664278807249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inflacija'!$N$2:$N$42</c:f>
              <c:numCache>
                <c:formatCode>mmm/yy</c:formatCode>
                <c:ptCount val="4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</c:numCache>
            </c:numRef>
          </c:cat>
          <c:val>
            <c:numRef>
              <c:f>'Financijsko tržište i inflacija'!$O$2:$O$42</c:f>
              <c:numCache>
                <c:formatCode>#,##0.00</c:formatCode>
                <c:ptCount val="41"/>
                <c:pt idx="0">
                  <c:v>8.19</c:v>
                </c:pt>
                <c:pt idx="1">
                  <c:v>8.15</c:v>
                </c:pt>
                <c:pt idx="2">
                  <c:v>8.68</c:v>
                </c:pt>
                <c:pt idx="3">
                  <c:v>8.09</c:v>
                </c:pt>
                <c:pt idx="4">
                  <c:v>7.77</c:v>
                </c:pt>
                <c:pt idx="5">
                  <c:v>8.5299999999999994</c:v>
                </c:pt>
                <c:pt idx="6">
                  <c:v>7.94</c:v>
                </c:pt>
                <c:pt idx="7">
                  <c:v>8.14</c:v>
                </c:pt>
                <c:pt idx="8">
                  <c:v>8.56</c:v>
                </c:pt>
                <c:pt idx="9">
                  <c:v>7.9</c:v>
                </c:pt>
                <c:pt idx="10">
                  <c:v>7.99</c:v>
                </c:pt>
                <c:pt idx="11">
                  <c:v>7.91</c:v>
                </c:pt>
                <c:pt idx="12">
                  <c:v>7.28</c:v>
                </c:pt>
                <c:pt idx="13">
                  <c:v>7.52</c:v>
                </c:pt>
                <c:pt idx="14">
                  <c:v>7.89</c:v>
                </c:pt>
                <c:pt idx="15">
                  <c:v>7.85</c:v>
                </c:pt>
                <c:pt idx="16">
                  <c:v>7.25</c:v>
                </c:pt>
                <c:pt idx="17">
                  <c:v>7.92</c:v>
                </c:pt>
                <c:pt idx="18">
                  <c:v>7.4</c:v>
                </c:pt>
                <c:pt idx="19">
                  <c:v>7.78</c:v>
                </c:pt>
                <c:pt idx="20">
                  <c:v>8.1999999999999993</c:v>
                </c:pt>
                <c:pt idx="21">
                  <c:v>7.69</c:v>
                </c:pt>
                <c:pt idx="22">
                  <c:v>7.17</c:v>
                </c:pt>
                <c:pt idx="23">
                  <c:v>7.56</c:v>
                </c:pt>
                <c:pt idx="24">
                  <c:v>7.29</c:v>
                </c:pt>
                <c:pt idx="25">
                  <c:v>7.15</c:v>
                </c:pt>
                <c:pt idx="26">
                  <c:v>7.44</c:v>
                </c:pt>
                <c:pt idx="27">
                  <c:v>7.06</c:v>
                </c:pt>
                <c:pt idx="28">
                  <c:v>7.01</c:v>
                </c:pt>
                <c:pt idx="29">
                  <c:v>7.26</c:v>
                </c:pt>
                <c:pt idx="30">
                  <c:v>6.85</c:v>
                </c:pt>
                <c:pt idx="31">
                  <c:v>7.05</c:v>
                </c:pt>
                <c:pt idx="32">
                  <c:v>7.24</c:v>
                </c:pt>
                <c:pt idx="33">
                  <c:v>6.38</c:v>
                </c:pt>
                <c:pt idx="34">
                  <c:v>6.88</c:v>
                </c:pt>
                <c:pt idx="35">
                  <c:v>6.54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inflacija'!$N$2:$N$42</c:f>
              <c:numCache>
                <c:formatCode>mmm/yy</c:formatCode>
                <c:ptCount val="4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</c:numCache>
            </c:numRef>
          </c:cat>
          <c:val>
            <c:numRef>
              <c:f>'Financijsko tržište i inflacija'!$P$2:$P$42</c:f>
              <c:numCache>
                <c:formatCode>#,##0.00</c:formatCode>
                <c:ptCount val="41"/>
                <c:pt idx="0">
                  <c:v>7.68</c:v>
                </c:pt>
                <c:pt idx="1">
                  <c:v>7.49</c:v>
                </c:pt>
                <c:pt idx="2">
                  <c:v>7.67</c:v>
                </c:pt>
                <c:pt idx="3">
                  <c:v>7.07</c:v>
                </c:pt>
                <c:pt idx="4">
                  <c:v>7.05</c:v>
                </c:pt>
                <c:pt idx="5">
                  <c:v>6.82</c:v>
                </c:pt>
                <c:pt idx="6">
                  <c:v>7.28</c:v>
                </c:pt>
                <c:pt idx="7">
                  <c:v>7.03</c:v>
                </c:pt>
                <c:pt idx="8">
                  <c:v>7.02</c:v>
                </c:pt>
                <c:pt idx="9">
                  <c:v>7.14</c:v>
                </c:pt>
                <c:pt idx="10">
                  <c:v>7.49</c:v>
                </c:pt>
                <c:pt idx="11">
                  <c:v>7.19</c:v>
                </c:pt>
                <c:pt idx="12">
                  <c:v>7</c:v>
                </c:pt>
                <c:pt idx="13">
                  <c:v>7.04</c:v>
                </c:pt>
                <c:pt idx="14">
                  <c:v>7.2</c:v>
                </c:pt>
                <c:pt idx="15">
                  <c:v>6.22</c:v>
                </c:pt>
                <c:pt idx="16">
                  <c:v>6.74</c:v>
                </c:pt>
                <c:pt idx="17">
                  <c:v>6.46</c:v>
                </c:pt>
                <c:pt idx="18">
                  <c:v>6.68</c:v>
                </c:pt>
                <c:pt idx="19">
                  <c:v>6.39</c:v>
                </c:pt>
                <c:pt idx="20">
                  <c:v>5.93</c:v>
                </c:pt>
                <c:pt idx="21">
                  <c:v>6.41</c:v>
                </c:pt>
                <c:pt idx="22">
                  <c:v>6.59</c:v>
                </c:pt>
                <c:pt idx="23">
                  <c:v>6.37</c:v>
                </c:pt>
                <c:pt idx="24">
                  <c:v>6.45</c:v>
                </c:pt>
                <c:pt idx="25">
                  <c:v>6.54</c:v>
                </c:pt>
                <c:pt idx="26">
                  <c:v>6.06</c:v>
                </c:pt>
                <c:pt idx="27">
                  <c:v>6.05</c:v>
                </c:pt>
                <c:pt idx="28">
                  <c:v>6.48</c:v>
                </c:pt>
                <c:pt idx="29">
                  <c:v>6.12</c:v>
                </c:pt>
                <c:pt idx="30">
                  <c:v>6.4</c:v>
                </c:pt>
                <c:pt idx="31">
                  <c:v>6.41</c:v>
                </c:pt>
                <c:pt idx="32">
                  <c:v>6.13</c:v>
                </c:pt>
                <c:pt idx="33">
                  <c:v>5.9</c:v>
                </c:pt>
                <c:pt idx="34">
                  <c:v>6.37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</c:numCache>
            </c:numRef>
          </c:val>
        </c:ser>
        <c:marker val="1"/>
        <c:axId val="71846528"/>
        <c:axId val="71860608"/>
      </c:lineChart>
      <c:dateAx>
        <c:axId val="71846528"/>
        <c:scaling>
          <c:orientation val="minMax"/>
        </c:scaling>
        <c:axPos val="b"/>
        <c:numFmt formatCode="mmm/yy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CS"/>
          </a:p>
        </c:txPr>
        <c:crossAx val="71860608"/>
        <c:crosses val="autoZero"/>
        <c:auto val="1"/>
        <c:lblOffset val="100"/>
        <c:majorUnit val="3"/>
        <c:majorTimeUnit val="months"/>
      </c:dateAx>
      <c:valAx>
        <c:axId val="71860608"/>
        <c:scaling>
          <c:orientation val="minMax"/>
          <c:min val="5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7184652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'Projekcije i vanjsko okruženje'!$P$1</c:f>
              <c:strCache>
                <c:ptCount val="1"/>
                <c:pt idx="0">
                  <c:v>Izvoz (€)</c:v>
                </c:pt>
              </c:strCache>
            </c:strRef>
          </c:tx>
          <c:marker>
            <c:symbol val="none"/>
          </c:marker>
          <c:cat>
            <c:numRef>
              <c:f>'Projekcije i vanjsko okruženje'!$O$2:$O$41</c:f>
              <c:numCache>
                <c:formatCode>mmm/yy</c:formatCode>
                <c:ptCount val="4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</c:numCache>
            </c:numRef>
          </c:cat>
          <c:val>
            <c:numRef>
              <c:f>'Projekcije i vanjsko okruženje'!$P$2:$P$41</c:f>
              <c:numCache>
                <c:formatCode>General</c:formatCode>
                <c:ptCount val="40"/>
                <c:pt idx="0">
                  <c:v>19.620007754943725</c:v>
                </c:pt>
                <c:pt idx="1">
                  <c:v>-19.385505648938995</c:v>
                </c:pt>
                <c:pt idx="2">
                  <c:v>22.527641277641397</c:v>
                </c:pt>
                <c:pt idx="3">
                  <c:v>6.4947172156619715</c:v>
                </c:pt>
                <c:pt idx="4">
                  <c:v>30.991607087348562</c:v>
                </c:pt>
                <c:pt idx="5">
                  <c:v>30.005191209551676</c:v>
                </c:pt>
                <c:pt idx="6">
                  <c:v>9.3459368806220855</c:v>
                </c:pt>
                <c:pt idx="7">
                  <c:v>32.655057718646162</c:v>
                </c:pt>
                <c:pt idx="8">
                  <c:v>16.013169709667707</c:v>
                </c:pt>
                <c:pt idx="9">
                  <c:v>39.622349481504536</c:v>
                </c:pt>
                <c:pt idx="10">
                  <c:v>18.477593615715126</c:v>
                </c:pt>
                <c:pt idx="11">
                  <c:v>22.307451471509165</c:v>
                </c:pt>
                <c:pt idx="12">
                  <c:v>5.5915721231767579</c:v>
                </c:pt>
                <c:pt idx="13">
                  <c:v>32.148350709280436</c:v>
                </c:pt>
                <c:pt idx="14">
                  <c:v>-3.6220077703973508</c:v>
                </c:pt>
                <c:pt idx="15">
                  <c:v>33.790487306682103</c:v>
                </c:pt>
                <c:pt idx="16">
                  <c:v>-7.3920265780730743</c:v>
                </c:pt>
                <c:pt idx="17">
                  <c:v>10.741381605217693</c:v>
                </c:pt>
                <c:pt idx="18">
                  <c:v>13.232013385387575</c:v>
                </c:pt>
                <c:pt idx="19">
                  <c:v>13.421828908554589</c:v>
                </c:pt>
                <c:pt idx="20">
                  <c:v>14.53818369453046</c:v>
                </c:pt>
                <c:pt idx="21">
                  <c:v>-10.397960314820942</c:v>
                </c:pt>
                <c:pt idx="22">
                  <c:v>-3.6917098445596541</c:v>
                </c:pt>
                <c:pt idx="23">
                  <c:v>7.2955330858823997</c:v>
                </c:pt>
                <c:pt idx="24">
                  <c:v>2.3023791250959436</c:v>
                </c:pt>
                <c:pt idx="25">
                  <c:v>-11.885669943093713</c:v>
                </c:pt>
                <c:pt idx="26">
                  <c:v>17.789336801040289</c:v>
                </c:pt>
                <c:pt idx="27">
                  <c:v>-21.46128680479822</c:v>
                </c:pt>
                <c:pt idx="28">
                  <c:v>4.6124279308136229</c:v>
                </c:pt>
                <c:pt idx="29">
                  <c:v>-5.2524038461539195</c:v>
                </c:pt>
                <c:pt idx="30">
                  <c:v>3.9034601650043355</c:v>
                </c:pt>
                <c:pt idx="31">
                  <c:v>9.3107932379713034</c:v>
                </c:pt>
                <c:pt idx="32">
                  <c:v>-11.341367271089053</c:v>
                </c:pt>
                <c:pt idx="33">
                  <c:v>19.683285908697169</c:v>
                </c:pt>
                <c:pt idx="34">
                  <c:v>22.340282447881709</c:v>
                </c:pt>
                <c:pt idx="35">
                  <c:v>-18.644876535846333</c:v>
                </c:pt>
                <c:pt idx="36" formatCode="0.00">
                  <c:v>-9.1358358088036695</c:v>
                </c:pt>
                <c:pt idx="37" formatCode="0.00">
                  <c:v>0.54143941573270293</c:v>
                </c:pt>
                <c:pt idx="38" formatCode="0.00">
                  <c:v>-14.205736038031224</c:v>
                </c:pt>
                <c:pt idx="39" formatCode="0.00">
                  <c:v>-1E-3</c:v>
                </c:pt>
              </c:numCache>
            </c:numRef>
          </c:val>
        </c:ser>
        <c:ser>
          <c:idx val="1"/>
          <c:order val="1"/>
          <c:tx>
            <c:strRef>
              <c:f>'Projekcije i vanjsko okruženje'!$Q$1</c:f>
              <c:strCache>
                <c:ptCount val="1"/>
                <c:pt idx="0">
                  <c:v>Izvoz bez brodova i nafte (€)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'Projekcije i vanjsko okruženje'!$O$2:$O$41</c:f>
              <c:numCache>
                <c:formatCode>mmm/yy</c:formatCode>
                <c:ptCount val="4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</c:numCache>
            </c:numRef>
          </c:cat>
          <c:val>
            <c:numRef>
              <c:f>'Projekcije i vanjsko okruženje'!$Q$2:$Q$41</c:f>
              <c:numCache>
                <c:formatCode>General</c:formatCode>
                <c:ptCount val="40"/>
                <c:pt idx="0">
                  <c:v>-12.946900782737391</c:v>
                </c:pt>
                <c:pt idx="1">
                  <c:v>-3.1570639305445236</c:v>
                </c:pt>
                <c:pt idx="2">
                  <c:v>7.5081610446136704</c:v>
                </c:pt>
                <c:pt idx="3">
                  <c:v>2.3505077096654059</c:v>
                </c:pt>
                <c:pt idx="4">
                  <c:v>16.156428994667138</c:v>
                </c:pt>
                <c:pt idx="5">
                  <c:v>10.450346420323386</c:v>
                </c:pt>
                <c:pt idx="6">
                  <c:v>10.572611245257191</c:v>
                </c:pt>
                <c:pt idx="7">
                  <c:v>25.684420109507155</c:v>
                </c:pt>
                <c:pt idx="8">
                  <c:v>17.617911543402354</c:v>
                </c:pt>
                <c:pt idx="9">
                  <c:v>18.660197798096689</c:v>
                </c:pt>
                <c:pt idx="10">
                  <c:v>13.694493783303807</c:v>
                </c:pt>
                <c:pt idx="11">
                  <c:v>14.267631103074162</c:v>
                </c:pt>
                <c:pt idx="12">
                  <c:v>29.671931956257637</c:v>
                </c:pt>
                <c:pt idx="13">
                  <c:v>16.218418907905541</c:v>
                </c:pt>
                <c:pt idx="14">
                  <c:v>10.391363022942169</c:v>
                </c:pt>
                <c:pt idx="15">
                  <c:v>11.794966011390695</c:v>
                </c:pt>
                <c:pt idx="16">
                  <c:v>8.5869750042510073</c:v>
                </c:pt>
                <c:pt idx="17">
                  <c:v>11.779055584596687</c:v>
                </c:pt>
                <c:pt idx="18">
                  <c:v>1.7313991576976218</c:v>
                </c:pt>
                <c:pt idx="19">
                  <c:v>11.425742574257548</c:v>
                </c:pt>
                <c:pt idx="20">
                  <c:v>8.2540177874863332</c:v>
                </c:pt>
                <c:pt idx="21">
                  <c:v>3.2395030665200331</c:v>
                </c:pt>
                <c:pt idx="22">
                  <c:v>5.6241212310576882</c:v>
                </c:pt>
                <c:pt idx="23">
                  <c:v>0.31650577623043574</c:v>
                </c:pt>
                <c:pt idx="24">
                  <c:v>8.0209895052473676</c:v>
                </c:pt>
                <c:pt idx="25">
                  <c:v>1.3849929873772204</c:v>
                </c:pt>
                <c:pt idx="26">
                  <c:v>5.7304400977995273</c:v>
                </c:pt>
                <c:pt idx="27">
                  <c:v>-0.24650780608048706</c:v>
                </c:pt>
                <c:pt idx="28">
                  <c:v>7.391168180394625</c:v>
                </c:pt>
                <c:pt idx="29">
                  <c:v>4.6609508963366242</c:v>
                </c:pt>
                <c:pt idx="30">
                  <c:v>5.3817847286109499</c:v>
                </c:pt>
                <c:pt idx="31">
                  <c:v>11.56921983294823</c:v>
                </c:pt>
                <c:pt idx="32">
                  <c:v>-5.4050158547130351</c:v>
                </c:pt>
                <c:pt idx="33">
                  <c:v>13.465346534653456</c:v>
                </c:pt>
                <c:pt idx="34">
                  <c:v>9.6731252773256884</c:v>
                </c:pt>
                <c:pt idx="35">
                  <c:v>-6.1366146079823825</c:v>
                </c:pt>
                <c:pt idx="36" formatCode="0.00">
                  <c:v>-2.9447159923064681</c:v>
                </c:pt>
                <c:pt idx="37" formatCode="0.00">
                  <c:v>1.4254362789648978</c:v>
                </c:pt>
                <c:pt idx="38" formatCode="0.00">
                  <c:v>-10.294173439757193</c:v>
                </c:pt>
                <c:pt idx="39" formatCode="0.00">
                  <c:v>4.2</c:v>
                </c:pt>
              </c:numCache>
            </c:numRef>
          </c:val>
        </c:ser>
        <c:marker val="1"/>
        <c:axId val="51406720"/>
        <c:axId val="51408256"/>
      </c:lineChart>
      <c:dateAx>
        <c:axId val="51406720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1408256"/>
        <c:crosses val="autoZero"/>
        <c:auto val="1"/>
        <c:lblOffset val="100"/>
      </c:dateAx>
      <c:valAx>
        <c:axId val="514082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5140672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'Projekcije i vanjsko okruženje'!$AD$1</c:f>
              <c:strCache>
                <c:ptCount val="1"/>
                <c:pt idx="0">
                  <c:v>Business Climate 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'Projekcije i vanjsko okruženje'!$AC$2:$AC$43</c:f>
              <c:numCache>
                <c:formatCode>mmm/yy</c:formatCode>
                <c:ptCount val="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</c:numCache>
            </c:numRef>
          </c:cat>
          <c:val>
            <c:numRef>
              <c:f>'Projekcije i vanjsko okruženje'!$AD$2:$AD$43</c:f>
              <c:numCache>
                <c:formatCode>General</c:formatCode>
                <c:ptCount val="4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</c:numCache>
            </c:numRef>
          </c:val>
        </c:ser>
        <c:marker val="1"/>
        <c:axId val="51441664"/>
        <c:axId val="51443200"/>
      </c:lineChart>
      <c:dateAx>
        <c:axId val="51441664"/>
        <c:scaling>
          <c:orientation val="minMax"/>
        </c:scaling>
        <c:axPos val="b"/>
        <c:numFmt formatCode="[$-41A]mmm\-yy;@" sourceLinked="0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51443200"/>
        <c:crosses val="autoZero"/>
        <c:auto val="1"/>
        <c:lblOffset val="100"/>
      </c:dateAx>
      <c:valAx>
        <c:axId val="5144320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51441664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EU27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3516666666666666"/>
          <c:y val="4.6204618060621183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'Projekcije i vanjsko okruženje'!$C$2</c:f>
              <c:strCache>
                <c:ptCount val="1"/>
                <c:pt idx="0">
                  <c:v>EU27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'Projekcije i vanjsko okruženje'!$B$3:$B$54</c:f>
              <c:numCache>
                <c:formatCode>mmm/yy</c:formatCode>
                <c:ptCount val="5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</c:numCache>
            </c:numRef>
          </c:cat>
          <c:val>
            <c:numRef>
              <c:f>'Projekcije i vanjsko okruženje'!$C$3:$C$54</c:f>
              <c:numCache>
                <c:formatCode>#,##0.0</c:formatCode>
                <c:ptCount val="52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</c:numCache>
            </c:numRef>
          </c:val>
        </c:ser>
        <c:ser>
          <c:idx val="1"/>
          <c:order val="1"/>
          <c:tx>
            <c:strRef>
              <c:f>'Projekcije i 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'Projekcije i vanjsko okruženje'!$B$3:$B$54</c:f>
              <c:numCache>
                <c:formatCode>mmm/yy</c:formatCode>
                <c:ptCount val="5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</c:numCache>
            </c:numRef>
          </c:cat>
          <c:val>
            <c:numRef>
              <c:f>'Projekcije i vanjsko okruženje'!$D$3:$D$54</c:f>
              <c:numCache>
                <c:formatCode>#,##0.0</c:formatCode>
                <c:ptCount val="52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</c:numCache>
            </c:numRef>
          </c:val>
        </c:ser>
        <c:ser>
          <c:idx val="2"/>
          <c:order val="2"/>
          <c:tx>
            <c:strRef>
              <c:f>'Projekcije i 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'Projekcije i vanjsko okruženje'!$B$3:$B$54</c:f>
              <c:numCache>
                <c:formatCode>mmm/yy</c:formatCode>
                <c:ptCount val="5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</c:numCache>
            </c:numRef>
          </c:cat>
          <c:val>
            <c:numRef>
              <c:f>'Projekcije i vanjsko okruženje'!$E$3:$E$54</c:f>
              <c:numCache>
                <c:formatCode>#,##0.0</c:formatCode>
                <c:ptCount val="52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</c:numCache>
            </c:numRef>
          </c:val>
        </c:ser>
        <c:marker val="1"/>
        <c:axId val="71923968"/>
        <c:axId val="71938048"/>
      </c:lineChart>
      <c:dateAx>
        <c:axId val="71923968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71938048"/>
        <c:crosses val="autoZero"/>
        <c:auto val="1"/>
        <c:lblOffset val="100"/>
      </c:dateAx>
      <c:valAx>
        <c:axId val="71938048"/>
        <c:scaling>
          <c:orientation val="minMax"/>
        </c:scaling>
        <c:axPos val="l"/>
        <c:numFmt formatCode="#,##0.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CS"/>
          </a:p>
        </c:txPr>
        <c:crossAx val="71923968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'Projekcije i vanjsko okruženje'!$AQ$4</c:f>
              <c:strCache>
                <c:ptCount val="1"/>
                <c:pt idx="0">
                  <c:v>MMF</c:v>
                </c:pt>
              </c:strCache>
            </c:strRef>
          </c:tx>
          <c:cat>
            <c:numRef>
              <c:f>'Projekcije i 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'Projekcije i 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'Projekcije i vanjsko okruženje'!$AR$4</c:f>
              <c:strCache>
                <c:ptCount val="1"/>
                <c:pt idx="0">
                  <c:v>Europska komisija</c:v>
                </c:pt>
              </c:strCache>
            </c:strRef>
          </c:tx>
          <c:cat>
            <c:numRef>
              <c:f>'Projekcije i 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'Projekcije i 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dLblPos val="ctr"/>
          <c:showVal val="1"/>
        </c:dLbls>
        <c:axId val="143931648"/>
        <c:axId val="146470016"/>
      </c:barChart>
      <c:catAx>
        <c:axId val="143931648"/>
        <c:scaling>
          <c:orientation val="minMax"/>
        </c:scaling>
        <c:axPos val="b"/>
        <c:numFmt formatCode="General" sourceLinked="0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46470016"/>
        <c:crosses val="autoZero"/>
        <c:auto val="1"/>
        <c:lblAlgn val="ctr"/>
        <c:lblOffset val="100"/>
      </c:catAx>
      <c:valAx>
        <c:axId val="146470016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43931648"/>
        <c:crosses val="autoZero"/>
        <c:crossBetween val="between"/>
      </c:valAx>
      <c:spPr>
        <a:ln>
          <a:noFill/>
        </a:ln>
      </c:spPr>
    </c:plotArea>
    <c:legend>
      <c:legendPos val="b"/>
      <c:layout/>
      <c:txPr>
        <a:bodyPr/>
        <a:lstStyle/>
        <a:p>
          <a:pPr>
            <a:defRPr>
              <a:latin typeface="Arial Narrow" pitchFamily="34" charset="0"/>
            </a:defRPr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'Ekonomska aktivnost'!$M$2:$M$63</c:f>
              <c:numCache>
                <c:formatCode>mmm/yy</c:formatCode>
                <c:ptCount val="6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</c:numCache>
            </c:numRef>
          </c:cat>
          <c:val>
            <c:numRef>
              <c:f>'Ekonomska aktivnost'!$N$2:$N$63</c:f>
              <c:numCache>
                <c:formatCode>0.0</c:formatCode>
                <c:ptCount val="62"/>
                <c:pt idx="0">
                  <c:v>118.25</c:v>
                </c:pt>
                <c:pt idx="1">
                  <c:v>120.11</c:v>
                </c:pt>
                <c:pt idx="2">
                  <c:v>118.4</c:v>
                </c:pt>
                <c:pt idx="3">
                  <c:v>117.7</c:v>
                </c:pt>
                <c:pt idx="4">
                  <c:v>120.29</c:v>
                </c:pt>
                <c:pt idx="5">
                  <c:v>116.3</c:v>
                </c:pt>
                <c:pt idx="6">
                  <c:v>114.8</c:v>
                </c:pt>
                <c:pt idx="7">
                  <c:v>110.99</c:v>
                </c:pt>
                <c:pt idx="8">
                  <c:v>112.56</c:v>
                </c:pt>
                <c:pt idx="9">
                  <c:v>113.04</c:v>
                </c:pt>
                <c:pt idx="10">
                  <c:v>112.78</c:v>
                </c:pt>
                <c:pt idx="11">
                  <c:v>110.87</c:v>
                </c:pt>
                <c:pt idx="12">
                  <c:v>107.53</c:v>
                </c:pt>
                <c:pt idx="13">
                  <c:v>106.09</c:v>
                </c:pt>
                <c:pt idx="14">
                  <c:v>103.86</c:v>
                </c:pt>
                <c:pt idx="15">
                  <c:v>106.42</c:v>
                </c:pt>
                <c:pt idx="16">
                  <c:v>102.62</c:v>
                </c:pt>
                <c:pt idx="17">
                  <c:v>102.11</c:v>
                </c:pt>
                <c:pt idx="18">
                  <c:v>101.02</c:v>
                </c:pt>
                <c:pt idx="19">
                  <c:v>100.02</c:v>
                </c:pt>
                <c:pt idx="20">
                  <c:v>101.24</c:v>
                </c:pt>
                <c:pt idx="21">
                  <c:v>100.37</c:v>
                </c:pt>
                <c:pt idx="22">
                  <c:v>99.01</c:v>
                </c:pt>
                <c:pt idx="23">
                  <c:v>99.43</c:v>
                </c:pt>
                <c:pt idx="24">
                  <c:v>99.36</c:v>
                </c:pt>
                <c:pt idx="25">
                  <c:v>99.7</c:v>
                </c:pt>
                <c:pt idx="26">
                  <c:v>100.47</c:v>
                </c:pt>
                <c:pt idx="27">
                  <c:v>99.08</c:v>
                </c:pt>
                <c:pt idx="28">
                  <c:v>100.23</c:v>
                </c:pt>
                <c:pt idx="29">
                  <c:v>100.24</c:v>
                </c:pt>
                <c:pt idx="30">
                  <c:v>101.1</c:v>
                </c:pt>
                <c:pt idx="31">
                  <c:v>102.4</c:v>
                </c:pt>
                <c:pt idx="32">
                  <c:v>99.69</c:v>
                </c:pt>
                <c:pt idx="33">
                  <c:v>98.75</c:v>
                </c:pt>
                <c:pt idx="34">
                  <c:v>99.37</c:v>
                </c:pt>
                <c:pt idx="35">
                  <c:v>99.18</c:v>
                </c:pt>
                <c:pt idx="36">
                  <c:v>99.59</c:v>
                </c:pt>
                <c:pt idx="37">
                  <c:v>100.49</c:v>
                </c:pt>
                <c:pt idx="38">
                  <c:v>97.95</c:v>
                </c:pt>
                <c:pt idx="39">
                  <c:v>102.15</c:v>
                </c:pt>
                <c:pt idx="40">
                  <c:v>101.11</c:v>
                </c:pt>
                <c:pt idx="41">
                  <c:v>101.09</c:v>
                </c:pt>
                <c:pt idx="42">
                  <c:v>101.03</c:v>
                </c:pt>
                <c:pt idx="43">
                  <c:v>102.04</c:v>
                </c:pt>
                <c:pt idx="44">
                  <c:v>100.74</c:v>
                </c:pt>
                <c:pt idx="45">
                  <c:v>101.2</c:v>
                </c:pt>
                <c:pt idx="46">
                  <c:v>99.98</c:v>
                </c:pt>
                <c:pt idx="47">
                  <c:v>99.6</c:v>
                </c:pt>
                <c:pt idx="48">
                  <c:v>101.27</c:v>
                </c:pt>
                <c:pt idx="49">
                  <c:v>97.76</c:v>
                </c:pt>
                <c:pt idx="50">
                  <c:v>96.83</c:v>
                </c:pt>
                <c:pt idx="51">
                  <c:v>95.96</c:v>
                </c:pt>
                <c:pt idx="52">
                  <c:v>95.93</c:v>
                </c:pt>
                <c:pt idx="53">
                  <c:v>95.79</c:v>
                </c:pt>
                <c:pt idx="54">
                  <c:v>96.25</c:v>
                </c:pt>
                <c:pt idx="55">
                  <c:v>97.7</c:v>
                </c:pt>
                <c:pt idx="56">
                  <c:v>95.32</c:v>
                </c:pt>
                <c:pt idx="57">
                  <c:v>94.77</c:v>
                </c:pt>
                <c:pt idx="58">
                  <c:v>94.69</c:v>
                </c:pt>
                <c:pt idx="59">
                  <c:v>94.5</c:v>
                </c:pt>
                <c:pt idx="60">
                  <c:v>94.84</c:v>
                </c:pt>
                <c:pt idx="61">
                  <c:v>94.69</c:v>
                </c:pt>
              </c:numCache>
            </c:numRef>
          </c:val>
        </c:ser>
        <c:marker val="1"/>
        <c:axId val="57785728"/>
        <c:axId val="59384960"/>
      </c:lineChart>
      <c:dateAx>
        <c:axId val="57785728"/>
        <c:scaling>
          <c:orientation val="minMax"/>
        </c:scaling>
        <c:axPos val="b"/>
        <c:numFmt formatCode="[$-41A]mmm\-yy;@" sourceLinked="0"/>
        <c:tickLblPos val="nextTo"/>
        <c:spPr>
          <a:ln w="12700">
            <a:solidFill>
              <a:sysClr val="windowText" lastClr="000000"/>
            </a:solidFill>
          </a:ln>
        </c:spPr>
        <c:crossAx val="59384960"/>
        <c:crosses val="autoZero"/>
        <c:auto val="1"/>
        <c:lblOffset val="100"/>
      </c:dateAx>
      <c:valAx>
        <c:axId val="59384960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2700">
            <a:solidFill>
              <a:schemeClr val="tx1"/>
            </a:solidFill>
          </a:ln>
        </c:spPr>
        <c:crossAx val="57785728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C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en-US" sz="900" b="0">
                <a:latin typeface="Arial Narrow" pitchFamily="34" charset="0"/>
              </a:rPr>
              <a:t>Indeks pouzdanja </a:t>
            </a:r>
            <a:r>
              <a:rPr lang="hr-HR" sz="900" b="0">
                <a:latin typeface="Arial Narrow" pitchFamily="34" charset="0"/>
              </a:rPr>
              <a:t>i očekivanja </a:t>
            </a:r>
            <a:r>
              <a:rPr lang="en-US" sz="900" b="0">
                <a:latin typeface="Arial Narrow" pitchFamily="34" charset="0"/>
              </a:rPr>
              <a:t>potrošača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potrošača'!$A$4:$A$92</c:f>
              <c:numCache>
                <c:formatCode>mmm/yy</c:formatCode>
                <c:ptCount val="8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</c:numCache>
            </c:numRef>
          </c:cat>
          <c:val>
            <c:numRef>
              <c:f>'Pokaz. raspoloženja potrošača'!$B$4:$B$92</c:f>
              <c:numCache>
                <c:formatCode>#,##0.0</c:formatCode>
                <c:ptCount val="89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</c:numCache>
            </c:numRef>
          </c:val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potrošača'!$A$4:$A$92</c:f>
              <c:numCache>
                <c:formatCode>mmm/yy</c:formatCode>
                <c:ptCount val="89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</c:numCache>
            </c:numRef>
          </c:cat>
          <c:val>
            <c:numRef>
              <c:f>'Pokaz. raspoloženja potrošača'!$C$4:$C$92</c:f>
              <c:numCache>
                <c:formatCode>#,##0.0</c:formatCode>
                <c:ptCount val="89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</c:numCache>
            </c:numRef>
          </c:val>
        </c:ser>
        <c:marker val="1"/>
        <c:axId val="70412544"/>
        <c:axId val="70426624"/>
      </c:lineChart>
      <c:dateAx>
        <c:axId val="70412544"/>
        <c:scaling>
          <c:orientation val="minMax"/>
        </c:scaling>
        <c:axPos val="b"/>
        <c:numFmt formatCode="mmm/yy" sourceLinked="0"/>
        <c:tickLblPos val="low"/>
        <c:spPr>
          <a:ln w="12700">
            <a:solidFill>
              <a:sysClr val="windowText" lastClr="000000"/>
            </a:solidFill>
          </a:ln>
        </c:spPr>
        <c:crossAx val="70426624"/>
        <c:crosses val="autoZero"/>
        <c:auto val="1"/>
        <c:lblOffset val="100"/>
      </c:dateAx>
      <c:valAx>
        <c:axId val="704266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tickLblPos val="nextTo"/>
        <c:spPr>
          <a:ln w="12700">
            <a:solidFill>
              <a:schemeClr val="tx1"/>
            </a:solidFill>
          </a:ln>
        </c:spPr>
        <c:crossAx val="70412544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plotArea>
      <c:layout/>
      <c:lineChart>
        <c:grouping val="standard"/>
        <c:ser>
          <c:idx val="1"/>
          <c:order val="0"/>
          <c:tx>
            <c:strRef>
              <c:f>'Pokaz. raspoloženja potrošača'!$M$1:$M$3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potrošača'!$L$4:$L$79</c:f>
              <c:numCache>
                <c:formatCode>mmm/yy</c:formatCode>
                <c:ptCount val="76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</c:numCache>
            </c:numRef>
          </c:cat>
          <c:val>
            <c:numRef>
              <c:f>'Pokaz. raspoloženja potrošača'!$M$4:$M$79</c:f>
              <c:numCache>
                <c:formatCode>0.0%</c:formatCode>
                <c:ptCount val="76"/>
                <c:pt idx="0">
                  <c:v>4.5268784690991382E-2</c:v>
                </c:pt>
                <c:pt idx="1">
                  <c:v>4.3135583089580987E-2</c:v>
                </c:pt>
                <c:pt idx="2">
                  <c:v>2.3152142800508591E-2</c:v>
                </c:pt>
                <c:pt idx="3">
                  <c:v>3.3646010931795978E-2</c:v>
                </c:pt>
                <c:pt idx="4">
                  <c:v>1.7697760039887767E-2</c:v>
                </c:pt>
                <c:pt idx="5">
                  <c:v>2.5913281816193567E-2</c:v>
                </c:pt>
                <c:pt idx="6">
                  <c:v>4.3529974534249227E-2</c:v>
                </c:pt>
                <c:pt idx="7">
                  <c:v>2.4015142333313699E-2</c:v>
                </c:pt>
                <c:pt idx="8">
                  <c:v>6.2516143540620739E-3</c:v>
                </c:pt>
                <c:pt idx="9">
                  <c:v>2.1210756291932364E-2</c:v>
                </c:pt>
                <c:pt idx="10">
                  <c:v>5.7816985953591526E-3</c:v>
                </c:pt>
                <c:pt idx="11">
                  <c:v>-9.7716266406515651E-3</c:v>
                </c:pt>
                <c:pt idx="12">
                  <c:v>-2.8261370479507608E-3</c:v>
                </c:pt>
                <c:pt idx="13">
                  <c:v>1.5526756135215702E-2</c:v>
                </c:pt>
                <c:pt idx="14">
                  <c:v>-4.3077508205501269E-3</c:v>
                </c:pt>
                <c:pt idx="15">
                  <c:v>2.7682347066133595E-3</c:v>
                </c:pt>
                <c:pt idx="16">
                  <c:v>-2.1424814280907034E-3</c:v>
                </c:pt>
                <c:pt idx="17">
                  <c:v>-9.1344760527187763E-3</c:v>
                </c:pt>
                <c:pt idx="18">
                  <c:v>-4.214587651788726E-3</c:v>
                </c:pt>
                <c:pt idx="19">
                  <c:v>-8.2097146822729394E-3</c:v>
                </c:pt>
                <c:pt idx="20">
                  <c:v>3.195624702841382E-2</c:v>
                </c:pt>
                <c:pt idx="21">
                  <c:v>2.087077953103833E-2</c:v>
                </c:pt>
                <c:pt idx="22">
                  <c:v>4.2314667294778285E-3</c:v>
                </c:pt>
                <c:pt idx="23">
                  <c:v>6.1015235528841139E-2</c:v>
                </c:pt>
                <c:pt idx="24">
                  <c:v>2.3008719629300511E-2</c:v>
                </c:pt>
                <c:pt idx="25">
                  <c:v>6.5748446151752127E-3</c:v>
                </c:pt>
                <c:pt idx="26">
                  <c:v>2.6626136340577089E-2</c:v>
                </c:pt>
                <c:pt idx="27">
                  <c:v>1.3172366408694458E-2</c:v>
                </c:pt>
                <c:pt idx="28">
                  <c:v>3.2001974479789475E-3</c:v>
                </c:pt>
                <c:pt idx="29">
                  <c:v>1.8369555272293114E-2</c:v>
                </c:pt>
                <c:pt idx="30">
                  <c:v>1.2625568141615418E-3</c:v>
                </c:pt>
                <c:pt idx="31">
                  <c:v>1.2625568141615418E-3</c:v>
                </c:pt>
                <c:pt idx="32">
                  <c:v>-4.7330273583783278E-3</c:v>
                </c:pt>
                <c:pt idx="33">
                  <c:v>-1.0627994619829217E-2</c:v>
                </c:pt>
                <c:pt idx="34">
                  <c:v>-2.027099662158538E-2</c:v>
                </c:pt>
                <c:pt idx="35">
                  <c:v>-2.706792726940388E-2</c:v>
                </c:pt>
                <c:pt idx="36">
                  <c:v>-2.0039522203238569E-2</c:v>
                </c:pt>
                <c:pt idx="37">
                  <c:v>-2.1039481874459698E-2</c:v>
                </c:pt>
                <c:pt idx="38">
                  <c:v>-1.0523304433658009E-2</c:v>
                </c:pt>
                <c:pt idx="39">
                  <c:v>-1.4566110135665555E-2</c:v>
                </c:pt>
                <c:pt idx="40">
                  <c:v>-1.6525223236787401E-2</c:v>
                </c:pt>
                <c:pt idx="41">
                  <c:v>3.0075429352725003E-3</c:v>
                </c:pt>
                <c:pt idx="42">
                  <c:v>-5.0568393194835304E-3</c:v>
                </c:pt>
                <c:pt idx="43">
                  <c:v>1.6986211571726306E-2</c:v>
                </c:pt>
                <c:pt idx="44">
                  <c:v>-3.7198681855432625E-4</c:v>
                </c:pt>
                <c:pt idx="45">
                  <c:v>2.6060509565641876E-3</c:v>
                </c:pt>
                <c:pt idx="46">
                  <c:v>2.7276475438763104E-2</c:v>
                </c:pt>
                <c:pt idx="47">
                  <c:v>6.2059883057163923E-4</c:v>
                </c:pt>
                <c:pt idx="48">
                  <c:v>-1.4298532162123623E-3</c:v>
                </c:pt>
                <c:pt idx="49">
                  <c:v>-3.4698330870679417E-3</c:v>
                </c:pt>
                <c:pt idx="50">
                  <c:v>-1.5441709287821181E-3</c:v>
                </c:pt>
                <c:pt idx="51">
                  <c:v>6.6482871559048196E-3</c:v>
                </c:pt>
                <c:pt idx="52">
                  <c:v>4.6430116834825785E-3</c:v>
                </c:pt>
                <c:pt idx="53">
                  <c:v>-3.1828345613741371E-3</c:v>
                </c:pt>
                <c:pt idx="54">
                  <c:v>-9.242513378630246E-3</c:v>
                </c:pt>
                <c:pt idx="55">
                  <c:v>4.4231071264921873E-3</c:v>
                </c:pt>
                <c:pt idx="56">
                  <c:v>3.1923334865169295E-4</c:v>
                </c:pt>
                <c:pt idx="57">
                  <c:v>-1.3546577806676119E-2</c:v>
                </c:pt>
                <c:pt idx="58">
                  <c:v>2.5626519505637102E-3</c:v>
                </c:pt>
                <c:pt idx="59">
                  <c:v>-1.0791153864351477E-2</c:v>
                </c:pt>
                <c:pt idx="60">
                  <c:v>1.4599216929684689E-2</c:v>
                </c:pt>
                <c:pt idx="61">
                  <c:v>1.3560732572540646E-2</c:v>
                </c:pt>
                <c:pt idx="62">
                  <c:v>-1.2828987561942062E-2</c:v>
                </c:pt>
                <c:pt idx="63">
                  <c:v>-2.0862932729291517E-2</c:v>
                </c:pt>
                <c:pt idx="64">
                  <c:v>-1.6954201921823508E-2</c:v>
                </c:pt>
                <c:pt idx="65">
                  <c:v>-3.6248525731012449E-2</c:v>
                </c:pt>
                <c:pt idx="66">
                  <c:v>-1.9547429846636488E-2</c:v>
                </c:pt>
                <c:pt idx="67">
                  <c:v>-3.098127906125292E-2</c:v>
                </c:pt>
                <c:pt idx="68">
                  <c:v>-5.2958586157432402E-2</c:v>
                </c:pt>
                <c:pt idx="69">
                  <c:v>-3.1E-2</c:v>
                </c:pt>
                <c:pt idx="70">
                  <c:v>-0.05</c:v>
                </c:pt>
                <c:pt idx="71">
                  <c:v>-4.5999999999999999E-2</c:v>
                </c:pt>
                <c:pt idx="72" formatCode="0.00%">
                  <c:v>-3.7999999999999999E-2</c:v>
                </c:pt>
                <c:pt idx="73" formatCode="0.00%">
                  <c:v>-3.2000000000000001E-2</c:v>
                </c:pt>
                <c:pt idx="74">
                  <c:v>-3.3000000000000002E-2</c:v>
                </c:pt>
                <c:pt idx="75">
                  <c:v>-1.7999999999999999E-2</c:v>
                </c:pt>
              </c:numCache>
            </c:numRef>
          </c:val>
        </c:ser>
        <c:marker val="1"/>
        <c:axId val="59851904"/>
        <c:axId val="59853440"/>
      </c:lineChart>
      <c:dateAx>
        <c:axId val="59851904"/>
        <c:scaling>
          <c:orientation val="minMax"/>
        </c:scaling>
        <c:axPos val="b"/>
        <c:numFmt formatCode="[$-41A]mmm\-yy;@" sourceLinked="0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853440"/>
        <c:crosses val="autoZero"/>
        <c:auto val="1"/>
        <c:lblOffset val="100"/>
        <c:majorUnit val="4"/>
        <c:majorTimeUnit val="months"/>
      </c:dateAx>
      <c:valAx>
        <c:axId val="598534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851904"/>
        <c:crosses val="autoZero"/>
        <c:crossBetween val="between"/>
      </c:valAx>
      <c:spPr>
        <a:noFill/>
      </c:spPr>
    </c:plotArea>
    <c:legend>
      <c:legendPos val="b"/>
      <c:layout/>
    </c:legend>
    <c:plotVisOnly val="1"/>
    <c:dispBlanksAs val="gap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'Tržište rada'!$A$3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066FF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rada'!$B$3:$M$3</c:f>
              <c:numCache>
                <c:formatCode>#,###</c:formatCode>
                <c:ptCount val="12"/>
                <c:pt idx="0">
                  <c:v>4760</c:v>
                </c:pt>
                <c:pt idx="1">
                  <c:v>7507</c:v>
                </c:pt>
                <c:pt idx="2">
                  <c:v>11755</c:v>
                </c:pt>
                <c:pt idx="3">
                  <c:v>16563</c:v>
                </c:pt>
                <c:pt idx="4">
                  <c:v>17955</c:v>
                </c:pt>
                <c:pt idx="5">
                  <c:v>16824</c:v>
                </c:pt>
                <c:pt idx="6">
                  <c:v>16587</c:v>
                </c:pt>
                <c:pt idx="7">
                  <c:v>7321</c:v>
                </c:pt>
                <c:pt idx="8">
                  <c:v>12487</c:v>
                </c:pt>
                <c:pt idx="9">
                  <c:v>9294</c:v>
                </c:pt>
                <c:pt idx="10">
                  <c:v>11376</c:v>
                </c:pt>
                <c:pt idx="11">
                  <c:v>8676</c:v>
                </c:pt>
              </c:numCache>
            </c:numRef>
          </c:val>
        </c:ser>
        <c:ser>
          <c:idx val="1"/>
          <c:order val="1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2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3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'Tržište rada'!$B$6:$M$6</c:f>
              <c:numCache>
                <c:formatCode>General</c:formatCode>
                <c:ptCount val="12"/>
                <c:pt idx="0">
                  <c:v>13250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</c:numCache>
            </c:numRef>
          </c:val>
        </c:ser>
        <c:axId val="59608064"/>
        <c:axId val="59613952"/>
      </c:barChart>
      <c:catAx>
        <c:axId val="59608064"/>
        <c:scaling>
          <c:orientation val="minMax"/>
        </c:scaling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613952"/>
        <c:crosses val="autoZero"/>
        <c:auto val="1"/>
        <c:lblAlgn val="ctr"/>
        <c:lblOffset val="100"/>
      </c:catAx>
      <c:valAx>
        <c:axId val="5961395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60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252E-2"/>
          <c:y val="0.86577799456483928"/>
          <c:w val="0.38423645593113526"/>
          <c:h val="8.8314867721180884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900" b="0">
                <a:latin typeface="Arial Narrow" pitchFamily="34" charset="0"/>
              </a:defRPr>
            </a:pPr>
            <a:r>
              <a:rPr lang="hr-HR" baseline="0"/>
              <a:t>Kretanje broja nezaposlenih osoba u tisućama (desezonirano)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2"/>
          </c:trendline>
          <c:cat>
            <c:numRef>
              <c:f>'Tržište rada'!$P$2:$P$67</c:f>
              <c:numCache>
                <c:formatCode>[$-41A]mmm\-yy;@</c:formatCode>
                <c:ptCount val="6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41184</c:v>
                </c:pt>
                <c:pt idx="58">
                  <c:v>41216</c:v>
                </c:pt>
                <c:pt idx="59">
                  <c:v>41247</c:v>
                </c:pt>
                <c:pt idx="60">
                  <c:v>41279</c:v>
                </c:pt>
                <c:pt idx="61">
                  <c:v>41311</c:v>
                </c:pt>
                <c:pt idx="62">
                  <c:v>41343</c:v>
                </c:pt>
                <c:pt idx="63">
                  <c:v>41375</c:v>
                </c:pt>
                <c:pt idx="64">
                  <c:v>41406</c:v>
                </c:pt>
                <c:pt idx="65">
                  <c:v>41438</c:v>
                </c:pt>
              </c:numCache>
            </c:numRef>
          </c:cat>
          <c:val>
            <c:numRef>
              <c:f>'Tržište rada'!$Q$2:$Q$67</c:f>
              <c:numCache>
                <c:formatCode>0.00</c:formatCode>
                <c:ptCount val="66"/>
                <c:pt idx="0">
                  <c:v>243.28169963531499</c:v>
                </c:pt>
                <c:pt idx="1">
                  <c:v>238.75675504806301</c:v>
                </c:pt>
                <c:pt idx="2">
                  <c:v>236.77408095234401</c:v>
                </c:pt>
                <c:pt idx="3">
                  <c:v>236.56662009854401</c:v>
                </c:pt>
                <c:pt idx="4">
                  <c:v>236.210740414377</c:v>
                </c:pt>
                <c:pt idx="5">
                  <c:v>236.30861514377</c:v>
                </c:pt>
                <c:pt idx="6">
                  <c:v>236.13992370424299</c:v>
                </c:pt>
                <c:pt idx="7">
                  <c:v>236.473454697205</c:v>
                </c:pt>
                <c:pt idx="8">
                  <c:v>236.10231401421001</c:v>
                </c:pt>
                <c:pt idx="9">
                  <c:v>233.96041749775199</c:v>
                </c:pt>
                <c:pt idx="10">
                  <c:v>234.19037013552801</c:v>
                </c:pt>
                <c:pt idx="11">
                  <c:v>235.340995207758</c:v>
                </c:pt>
                <c:pt idx="12">
                  <c:v>236.93182094793301</c:v>
                </c:pt>
                <c:pt idx="13">
                  <c:v>241.162767306653</c:v>
                </c:pt>
                <c:pt idx="14">
                  <c:v>247.539914820837</c:v>
                </c:pt>
                <c:pt idx="15">
                  <c:v>254.578893164688</c:v>
                </c:pt>
                <c:pt idx="16">
                  <c:v>260.18299308000297</c:v>
                </c:pt>
                <c:pt idx="17">
                  <c:v>262.74251625120098</c:v>
                </c:pt>
                <c:pt idx="18">
                  <c:v>267.04161676369699</c:v>
                </c:pt>
                <c:pt idx="19">
                  <c:v>270.62542963427802</c:v>
                </c:pt>
                <c:pt idx="20">
                  <c:v>275.58015793228901</c:v>
                </c:pt>
                <c:pt idx="21">
                  <c:v>279.82462712932301</c:v>
                </c:pt>
                <c:pt idx="22">
                  <c:v>283.47098292200502</c:v>
                </c:pt>
                <c:pt idx="23">
                  <c:v>285.10416418083702</c:v>
                </c:pt>
                <c:pt idx="24">
                  <c:v>288.54098567524699</c:v>
                </c:pt>
                <c:pt idx="25">
                  <c:v>291.44191809736299</c:v>
                </c:pt>
                <c:pt idx="26">
                  <c:v>295.06635329256</c:v>
                </c:pt>
                <c:pt idx="27">
                  <c:v>297.93719041719402</c:v>
                </c:pt>
                <c:pt idx="28">
                  <c:v>301.11060013511599</c:v>
                </c:pt>
                <c:pt idx="29">
                  <c:v>304.08203096337098</c:v>
                </c:pt>
                <c:pt idx="30">
                  <c:v>303.49650040664898</c:v>
                </c:pt>
                <c:pt idx="31">
                  <c:v>305.44448711037802</c:v>
                </c:pt>
                <c:pt idx="32">
                  <c:v>308.13111400398799</c:v>
                </c:pt>
                <c:pt idx="33">
                  <c:v>311.71465866962501</c:v>
                </c:pt>
                <c:pt idx="34">
                  <c:v>312.92054353879797</c:v>
                </c:pt>
                <c:pt idx="35">
                  <c:v>312.55897732209002</c:v>
                </c:pt>
                <c:pt idx="36">
                  <c:v>311.76802468256898</c:v>
                </c:pt>
                <c:pt idx="37">
                  <c:v>308.66867545231003</c:v>
                </c:pt>
                <c:pt idx="38">
                  <c:v>305.430779959424</c:v>
                </c:pt>
                <c:pt idx="39">
                  <c:v>298.22061836850401</c:v>
                </c:pt>
                <c:pt idx="40">
                  <c:v>303.60790367392599</c:v>
                </c:pt>
                <c:pt idx="41">
                  <c:v>305.87436194720698</c:v>
                </c:pt>
                <c:pt idx="42">
                  <c:v>308.47052123082301</c:v>
                </c:pt>
                <c:pt idx="43">
                  <c:v>307.68295713496201</c:v>
                </c:pt>
                <c:pt idx="44">
                  <c:v>302.28037089412697</c:v>
                </c:pt>
                <c:pt idx="45">
                  <c:v>300.71732520463701</c:v>
                </c:pt>
                <c:pt idx="46">
                  <c:v>302.56273584046198</c:v>
                </c:pt>
                <c:pt idx="47">
                  <c:v>308.16129927942302</c:v>
                </c:pt>
                <c:pt idx="48">
                  <c:v>311.84351515927398</c:v>
                </c:pt>
                <c:pt idx="49">
                  <c:v>314.738732531197</c:v>
                </c:pt>
                <c:pt idx="50">
                  <c:v>314.36897825988399</c:v>
                </c:pt>
                <c:pt idx="51">
                  <c:v>312.55144818646897</c:v>
                </c:pt>
                <c:pt idx="52">
                  <c:v>311.249653704499</c:v>
                </c:pt>
                <c:pt idx="53">
                  <c:v>313.70568611368498</c:v>
                </c:pt>
                <c:pt idx="54">
                  <c:v>320.258447590804</c:v>
                </c:pt>
                <c:pt idx="55">
                  <c:v>325.30248429369499</c:v>
                </c:pt>
                <c:pt idx="56">
                  <c:v>331.703973969049</c:v>
                </c:pt>
                <c:pt idx="57">
                  <c:v>341.06654244228201</c:v>
                </c:pt>
                <c:pt idx="58">
                  <c:v>347.53875983623101</c:v>
                </c:pt>
                <c:pt idx="59">
                  <c:v>349.90102364554502</c:v>
                </c:pt>
                <c:pt idx="60">
                  <c:v>346.876829020527</c:v>
                </c:pt>
                <c:pt idx="61">
                  <c:v>344.39233056879198</c:v>
                </c:pt>
                <c:pt idx="62">
                  <c:v>340.88275706367</c:v>
                </c:pt>
                <c:pt idx="63">
                  <c:v>341.46867587637701</c:v>
                </c:pt>
                <c:pt idx="64">
                  <c:v>333.24</c:v>
                </c:pt>
                <c:pt idx="65">
                  <c:v>325.7</c:v>
                </c:pt>
              </c:numCache>
            </c:numRef>
          </c:val>
        </c:ser>
        <c:marker val="1"/>
        <c:axId val="59651200"/>
        <c:axId val="59652736"/>
      </c:lineChart>
      <c:dateAx>
        <c:axId val="59651200"/>
        <c:scaling>
          <c:orientation val="minMax"/>
        </c:scaling>
        <c:axPos val="b"/>
        <c:numFmt formatCode="[$-41A]mmm\-yy;@" sourceLinked="0"/>
        <c:tickLblPos val="low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652736"/>
        <c:crosses val="autoZero"/>
        <c:auto val="1"/>
        <c:lblOffset val="100"/>
        <c:baseTimeUnit val="months"/>
        <c:majorUnit val="2"/>
        <c:majorTimeUnit val="months"/>
        <c:minorUnit val="3"/>
        <c:minorTimeUnit val="months"/>
      </c:dateAx>
      <c:valAx>
        <c:axId val="59652736"/>
        <c:scaling>
          <c:orientation val="minMax"/>
          <c:min val="20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6512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500"/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Novoprijavljene</a:t>
            </a:r>
            <a:r>
              <a:rPr lang="hr-HR" sz="1000" b="0" baseline="0">
                <a:latin typeface="Arial Narrow" pitchFamily="34" charset="0"/>
              </a:rPr>
              <a:t> osobe na HZZ po djelatnosti prethodnog zaposlenja</a:t>
            </a:r>
            <a:endParaRPr lang="hr-HR" sz="1000" b="0">
              <a:latin typeface="Arial Narrow" pitchFamily="34" charset="0"/>
            </a:endParaRPr>
          </a:p>
        </c:rich>
      </c:tx>
      <c:layout/>
    </c:title>
    <c:plotArea>
      <c:layout/>
      <c:barChart>
        <c:barDir val="col"/>
        <c:grouping val="clustered"/>
        <c:ser>
          <c:idx val="2"/>
          <c:order val="0"/>
          <c:tx>
            <c:strRef>
              <c:f>'Tržište rada'!$AF$2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'Tržište rada'!$AC$3:$AC$20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</c:strCache>
            </c:strRef>
          </c:cat>
          <c:val>
            <c:numRef>
              <c:f>'Tržište rada'!$AF$3:$AF$20</c:f>
              <c:numCache>
                <c:formatCode>0.0%</c:formatCode>
                <c:ptCount val="18"/>
                <c:pt idx="0">
                  <c:v>3.7184013735697241E-2</c:v>
                </c:pt>
                <c:pt idx="1">
                  <c:v>4.3050301099613261E-3</c:v>
                </c:pt>
                <c:pt idx="2">
                  <c:v>0.17142688813234075</c:v>
                </c:pt>
                <c:pt idx="3">
                  <c:v>7.2802561976863093E-4</c:v>
                </c:pt>
                <c:pt idx="4">
                  <c:v>1.0823594763265427E-2</c:v>
                </c:pt>
                <c:pt idx="5">
                  <c:v>0.13473103030354039</c:v>
                </c:pt>
                <c:pt idx="6">
                  <c:v>0.18947603196579543</c:v>
                </c:pt>
                <c:pt idx="7">
                  <c:v>2.9276729692083038E-2</c:v>
                </c:pt>
                <c:pt idx="8">
                  <c:v>0.15580169087106371</c:v>
                </c:pt>
                <c:pt idx="9">
                  <c:v>1.204398453050764E-2</c:v>
                </c:pt>
                <c:pt idx="10">
                  <c:v>1.1147629287671117E-2</c:v>
                </c:pt>
                <c:pt idx="11">
                  <c:v>5.1593029470308758E-3</c:v>
                </c:pt>
                <c:pt idx="12">
                  <c:v>3.515143353715245E-2</c:v>
                </c:pt>
                <c:pt idx="13">
                  <c:v>4.8398974872595514E-2</c:v>
                </c:pt>
                <c:pt idx="14">
                  <c:v>2.2539336528790678E-2</c:v>
                </c:pt>
                <c:pt idx="15">
                  <c:v>4.2170778819083529E-2</c:v>
                </c:pt>
                <c:pt idx="16">
                  <c:v>2.3940680640830873E-2</c:v>
                </c:pt>
                <c:pt idx="17">
                  <c:v>1.2826717277773335E-2</c:v>
                </c:pt>
              </c:numCache>
            </c:numRef>
          </c:val>
        </c:ser>
        <c:ser>
          <c:idx val="3"/>
          <c:order val="1"/>
          <c:tx>
            <c:strRef>
              <c:f>'Tržište rada'!$AG$2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'Tržište rada'!$AC$3:$AC$20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</c:strCache>
            </c:strRef>
          </c:cat>
          <c:val>
            <c:numRef>
              <c:f>'Tržište rada'!$AG$3:$AG$20</c:f>
              <c:numCache>
                <c:formatCode>0.0%</c:formatCode>
                <c:ptCount val="18"/>
                <c:pt idx="0">
                  <c:v>4.259872310238827E-2</c:v>
                </c:pt>
                <c:pt idx="1">
                  <c:v>2.900606920469772E-3</c:v>
                </c:pt>
                <c:pt idx="2">
                  <c:v>0.17033577677938047</c:v>
                </c:pt>
                <c:pt idx="3">
                  <c:v>6.6603609994482537E-4</c:v>
                </c:pt>
                <c:pt idx="4">
                  <c:v>1.4778907543154409E-2</c:v>
                </c:pt>
                <c:pt idx="5">
                  <c:v>0.11052652321273745</c:v>
                </c:pt>
                <c:pt idx="6">
                  <c:v>0.18462993615511941</c:v>
                </c:pt>
                <c:pt idx="7">
                  <c:v>2.8481910617167178E-2</c:v>
                </c:pt>
                <c:pt idx="8">
                  <c:v>0.16187830062268463</c:v>
                </c:pt>
                <c:pt idx="9">
                  <c:v>1.2347284622054071E-2</c:v>
                </c:pt>
                <c:pt idx="10">
                  <c:v>9.8092535666430211E-3</c:v>
                </c:pt>
                <c:pt idx="11">
                  <c:v>5.0839441948451174E-3</c:v>
                </c:pt>
                <c:pt idx="12">
                  <c:v>3.3853550878852369E-2</c:v>
                </c:pt>
                <c:pt idx="13">
                  <c:v>5.3763695120989989E-2</c:v>
                </c:pt>
                <c:pt idx="14">
                  <c:v>2.8903602112398518E-2</c:v>
                </c:pt>
                <c:pt idx="15">
                  <c:v>4.7280681012059587E-2</c:v>
                </c:pt>
                <c:pt idx="16">
                  <c:v>2.8891778986363994E-2</c:v>
                </c:pt>
                <c:pt idx="17">
                  <c:v>1.3844880586427051E-2</c:v>
                </c:pt>
              </c:numCache>
            </c:numRef>
          </c:val>
        </c:ser>
        <c:ser>
          <c:idx val="4"/>
          <c:order val="2"/>
          <c:tx>
            <c:strRef>
              <c:f>'Tržište rada'!$AH$2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rada'!$AC$3:$AC$20</c:f>
              <c:strCache>
                <c:ptCount val="1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</c:strCache>
            </c:strRef>
          </c:cat>
          <c:val>
            <c:numRef>
              <c:f>'Tržište rada'!$AH$3:$AH$20</c:f>
              <c:numCache>
                <c:formatCode>0.0%</c:formatCode>
                <c:ptCount val="18"/>
                <c:pt idx="0">
                  <c:v>3.9288929546378581E-2</c:v>
                </c:pt>
                <c:pt idx="1">
                  <c:v>2.3087645931346924E-3</c:v>
                </c:pt>
                <c:pt idx="2">
                  <c:v>0.17497967125515479</c:v>
                </c:pt>
                <c:pt idx="3">
                  <c:v>5.9897194633211359E-4</c:v>
                </c:pt>
                <c:pt idx="4">
                  <c:v>1.7228611256316431E-2</c:v>
                </c:pt>
                <c:pt idx="5">
                  <c:v>0.10686748562467328</c:v>
                </c:pt>
                <c:pt idx="6">
                  <c:v>0.17104460707440319</c:v>
                </c:pt>
                <c:pt idx="7">
                  <c:v>2.9621885345879072E-2</c:v>
                </c:pt>
                <c:pt idx="8">
                  <c:v>0.16019413951327177</c:v>
                </c:pt>
                <c:pt idx="9">
                  <c:v>1.20302607887553E-2</c:v>
                </c:pt>
                <c:pt idx="10">
                  <c:v>9.7832084567578553E-3</c:v>
                </c:pt>
                <c:pt idx="11">
                  <c:v>4.8425974327699368E-3</c:v>
                </c:pt>
                <c:pt idx="12">
                  <c:v>3.3041470639484233E-2</c:v>
                </c:pt>
                <c:pt idx="13">
                  <c:v>5.4252337805657198E-2</c:v>
                </c:pt>
                <c:pt idx="14">
                  <c:v>4.2617761514781902E-2</c:v>
                </c:pt>
                <c:pt idx="15">
                  <c:v>4.9137480397281753E-2</c:v>
                </c:pt>
                <c:pt idx="16">
                  <c:v>3.2235581111691933E-2</c:v>
                </c:pt>
                <c:pt idx="17">
                  <c:v>1.4215600859615497E-2</c:v>
                </c:pt>
              </c:numCache>
            </c:numRef>
          </c:val>
        </c:ser>
        <c:axId val="59695104"/>
        <c:axId val="59696640"/>
      </c:barChart>
      <c:catAx>
        <c:axId val="5969510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  <a:cs typeface="Times New Roman" pitchFamily="18" charset="0"/>
              </a:defRPr>
            </a:pPr>
            <a:endParaRPr lang="sr-Latn-CS"/>
          </a:p>
        </c:txPr>
        <c:crossAx val="59696640"/>
        <c:crosses val="autoZero"/>
        <c:auto val="1"/>
        <c:lblAlgn val="ctr"/>
        <c:lblOffset val="100"/>
      </c:catAx>
      <c:valAx>
        <c:axId val="59696640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  <a:cs typeface="Times New Roman" pitchFamily="18" charset="0"/>
              </a:defRPr>
            </a:pPr>
            <a:endParaRPr lang="sr-Latn-CS"/>
          </a:p>
        </c:txPr>
        <c:crossAx val="596951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>
              <a:latin typeface="Arial Narrow" pitchFamily="34" charset="0"/>
              <a:cs typeface="Times New Roman" pitchFamily="18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Novoprijavljene</a:t>
            </a:r>
            <a:r>
              <a:rPr lang="hr-HR" sz="1000" b="0" baseline="0">
                <a:latin typeface="Arial Narrow" pitchFamily="34" charset="0"/>
              </a:rPr>
              <a:t> osobe na HZZ prema razlozima prestanka radnog odnosa</a:t>
            </a:r>
            <a:endParaRPr lang="en-US" sz="1000" b="0">
              <a:latin typeface="Arial Narrow" pitchFamily="34" charset="0"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'Tržište rada'!$AC$26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'Tržište rada'!$AB$27:$AB$30</c:f>
              <c:strCache>
                <c:ptCount val="4"/>
                <c:pt idx="0">
                  <c:v>Poslovno uvjetovani otkaz </c:v>
                </c:pt>
                <c:pt idx="1">
                  <c:v> Prestanak rada poslodavca</c:v>
                </c:pt>
                <c:pt idx="2">
                  <c:v>Istek ugovora o radu na određeno vrijeme</c:v>
                </c:pt>
                <c:pt idx="3">
                  <c:v>Otkaz od strane radnika</c:v>
                </c:pt>
              </c:strCache>
            </c:strRef>
          </c:cat>
          <c:val>
            <c:numRef>
              <c:f>'Tržište rada'!$AC$27:$AC$30</c:f>
              <c:numCache>
                <c:formatCode>0.0%</c:formatCode>
                <c:ptCount val="4"/>
                <c:pt idx="0">
                  <c:v>0.33902657540811115</c:v>
                </c:pt>
                <c:pt idx="1">
                  <c:v>2.067902199164505E-2</c:v>
                </c:pt>
                <c:pt idx="2">
                  <c:v>0.45531872779739768</c:v>
                </c:pt>
                <c:pt idx="3">
                  <c:v>1.5777520809242534E-2</c:v>
                </c:pt>
              </c:numCache>
            </c:numRef>
          </c:val>
        </c:ser>
        <c:ser>
          <c:idx val="1"/>
          <c:order val="1"/>
          <c:tx>
            <c:strRef>
              <c:f>'Tržište rada'!$AD$26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'Tržište rada'!$AB$27:$AB$30</c:f>
              <c:strCache>
                <c:ptCount val="4"/>
                <c:pt idx="0">
                  <c:v>Poslovno uvjetovani otkaz </c:v>
                </c:pt>
                <c:pt idx="1">
                  <c:v> Prestanak rada poslodavca</c:v>
                </c:pt>
                <c:pt idx="2">
                  <c:v>Istek ugovora o radu na određeno vrijeme</c:v>
                </c:pt>
                <c:pt idx="3">
                  <c:v>Otkaz od strane radnika</c:v>
                </c:pt>
              </c:strCache>
            </c:strRef>
          </c:cat>
          <c:val>
            <c:numRef>
              <c:f>'Tržište rada'!$AD$27:$AD$30</c:f>
              <c:numCache>
                <c:formatCode>0.0%</c:formatCode>
                <c:ptCount val="4"/>
                <c:pt idx="0">
                  <c:v>0.25977750464845106</c:v>
                </c:pt>
                <c:pt idx="1">
                  <c:v>1.6056852919857551E-2</c:v>
                </c:pt>
                <c:pt idx="2">
                  <c:v>0.52484426375888982</c:v>
                </c:pt>
                <c:pt idx="3">
                  <c:v>2.0001470696374733E-2</c:v>
                </c:pt>
              </c:numCache>
            </c:numRef>
          </c:val>
        </c:ser>
        <c:ser>
          <c:idx val="2"/>
          <c:order val="2"/>
          <c:tx>
            <c:strRef>
              <c:f>'Tržište rada'!$AE$26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'Tržište rada'!$AB$27:$AB$30</c:f>
              <c:strCache>
                <c:ptCount val="4"/>
                <c:pt idx="0">
                  <c:v>Poslovno uvjetovani otkaz </c:v>
                </c:pt>
                <c:pt idx="1">
                  <c:v> Prestanak rada poslodavca</c:v>
                </c:pt>
                <c:pt idx="2">
                  <c:v>Istek ugovora o radu na određeno vrijeme</c:v>
                </c:pt>
                <c:pt idx="3">
                  <c:v>Otkaz od strane radnika</c:v>
                </c:pt>
              </c:strCache>
            </c:strRef>
          </c:cat>
          <c:val>
            <c:numRef>
              <c:f>'Tržište rada'!$AE$27:$AE$30</c:f>
              <c:numCache>
                <c:formatCode>0.0%</c:formatCode>
                <c:ptCount val="4"/>
                <c:pt idx="0">
                  <c:v>0.24026613305737063</c:v>
                </c:pt>
                <c:pt idx="1">
                  <c:v>1.9698974755823377E-2</c:v>
                </c:pt>
                <c:pt idx="2">
                  <c:v>0.56112314377687311</c:v>
                </c:pt>
                <c:pt idx="3">
                  <c:v>1.9282283286093035E-2</c:v>
                </c:pt>
              </c:numCache>
            </c:numRef>
          </c:val>
        </c:ser>
        <c:axId val="59746944"/>
        <c:axId val="59752832"/>
      </c:barChart>
      <c:catAx>
        <c:axId val="5974694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52832"/>
        <c:crosses val="autoZero"/>
        <c:auto val="1"/>
        <c:lblAlgn val="ctr"/>
        <c:lblOffset val="100"/>
      </c:catAx>
      <c:valAx>
        <c:axId val="597528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4694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plotArea>
      <c:layout/>
      <c:lineChart>
        <c:grouping val="standard"/>
        <c:ser>
          <c:idx val="0"/>
          <c:order val="0"/>
          <c:tx>
            <c:strRef>
              <c:f>'Tržište rada'!$AT$2</c:f>
              <c:strCache>
                <c:ptCount val="1"/>
                <c:pt idx="0">
                  <c:v>Poslovno uvjetovani otkaz </c:v>
                </c:pt>
              </c:strCache>
            </c:strRef>
          </c:tx>
          <c:marker>
            <c:symbol val="none"/>
          </c:marker>
          <c:cat>
            <c:numRef>
              <c:f>'Tržište rada'!$AS$3:$AS$38</c:f>
              <c:numCache>
                <c:formatCode>[$-41A]mmm\-yy;@</c:formatCode>
                <c:ptCount val="3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41184</c:v>
                </c:pt>
                <c:pt idx="34">
                  <c:v>41216</c:v>
                </c:pt>
                <c:pt idx="35">
                  <c:v>41247</c:v>
                </c:pt>
              </c:numCache>
            </c:numRef>
          </c:cat>
          <c:val>
            <c:numRef>
              <c:f>'Tržište rada'!$AT$3:$AT$38</c:f>
              <c:numCache>
                <c:formatCode>#,##0</c:formatCode>
                <c:ptCount val="36"/>
                <c:pt idx="0">
                  <c:v>8644</c:v>
                </c:pt>
                <c:pt idx="1">
                  <c:v>6933</c:v>
                </c:pt>
                <c:pt idx="2">
                  <c:v>6486</c:v>
                </c:pt>
                <c:pt idx="3">
                  <c:v>4772</c:v>
                </c:pt>
                <c:pt idx="4">
                  <c:v>4301</c:v>
                </c:pt>
                <c:pt idx="5">
                  <c:v>3985</c:v>
                </c:pt>
                <c:pt idx="6">
                  <c:v>4368</c:v>
                </c:pt>
                <c:pt idx="7">
                  <c:v>3601</c:v>
                </c:pt>
                <c:pt idx="8">
                  <c:v>4886</c:v>
                </c:pt>
                <c:pt idx="9">
                  <c:v>5140</c:v>
                </c:pt>
                <c:pt idx="10">
                  <c:v>5327</c:v>
                </c:pt>
                <c:pt idx="11">
                  <c:v>6644</c:v>
                </c:pt>
                <c:pt idx="12">
                  <c:v>6535</c:v>
                </c:pt>
                <c:pt idx="13">
                  <c:v>4574</c:v>
                </c:pt>
                <c:pt idx="14">
                  <c:v>4300</c:v>
                </c:pt>
                <c:pt idx="15">
                  <c:v>3467</c:v>
                </c:pt>
                <c:pt idx="16">
                  <c:v>3510</c:v>
                </c:pt>
                <c:pt idx="17">
                  <c:v>3188</c:v>
                </c:pt>
                <c:pt idx="18">
                  <c:v>3546</c:v>
                </c:pt>
                <c:pt idx="19">
                  <c:v>2844</c:v>
                </c:pt>
                <c:pt idx="20">
                  <c:v>4000</c:v>
                </c:pt>
                <c:pt idx="21">
                  <c:v>4312</c:v>
                </c:pt>
                <c:pt idx="22">
                  <c:v>4471</c:v>
                </c:pt>
                <c:pt idx="23">
                  <c:v>4711</c:v>
                </c:pt>
                <c:pt idx="24">
                  <c:v>5764</c:v>
                </c:pt>
                <c:pt idx="25">
                  <c:v>4725</c:v>
                </c:pt>
                <c:pt idx="26">
                  <c:v>4628</c:v>
                </c:pt>
                <c:pt idx="27">
                  <c:v>3846</c:v>
                </c:pt>
                <c:pt idx="28">
                  <c:v>3595</c:v>
                </c:pt>
                <c:pt idx="29">
                  <c:v>3858</c:v>
                </c:pt>
                <c:pt idx="30">
                  <c:v>3935</c:v>
                </c:pt>
                <c:pt idx="31">
                  <c:v>3311</c:v>
                </c:pt>
                <c:pt idx="32">
                  <c:v>4074</c:v>
                </c:pt>
                <c:pt idx="33">
                  <c:v>4845</c:v>
                </c:pt>
                <c:pt idx="34">
                  <c:v>4798</c:v>
                </c:pt>
                <c:pt idx="35">
                  <c:v>5092</c:v>
                </c:pt>
              </c:numCache>
            </c:numRef>
          </c:val>
        </c:ser>
        <c:ser>
          <c:idx val="1"/>
          <c:order val="1"/>
          <c:tx>
            <c:strRef>
              <c:f>'Tržište rada'!$AU$2</c:f>
              <c:strCache>
                <c:ptCount val="1"/>
                <c:pt idx="0">
                  <c:v>Istek ugovora o radu na određeno vrijeme</c:v>
                </c:pt>
              </c:strCache>
            </c:strRef>
          </c:tx>
          <c:marker>
            <c:symbol val="none"/>
          </c:marker>
          <c:cat>
            <c:numRef>
              <c:f>'Tržište rada'!$AS$3:$AS$38</c:f>
              <c:numCache>
                <c:formatCode>[$-41A]mmm\-yy;@</c:formatCode>
                <c:ptCount val="3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41184</c:v>
                </c:pt>
                <c:pt idx="34">
                  <c:v>41216</c:v>
                </c:pt>
                <c:pt idx="35">
                  <c:v>41247</c:v>
                </c:pt>
              </c:numCache>
            </c:numRef>
          </c:cat>
          <c:val>
            <c:numRef>
              <c:f>'Tržište rada'!$AU$3:$AU$38</c:f>
              <c:numCache>
                <c:formatCode>#,##0</c:formatCode>
                <c:ptCount val="36"/>
                <c:pt idx="0">
                  <c:v>12392</c:v>
                </c:pt>
                <c:pt idx="1">
                  <c:v>6475</c:v>
                </c:pt>
                <c:pt idx="2">
                  <c:v>5570</c:v>
                </c:pt>
                <c:pt idx="3">
                  <c:v>4742</c:v>
                </c:pt>
                <c:pt idx="4">
                  <c:v>4080</c:v>
                </c:pt>
                <c:pt idx="5">
                  <c:v>4450</c:v>
                </c:pt>
                <c:pt idx="6">
                  <c:v>5616</c:v>
                </c:pt>
                <c:pt idx="7">
                  <c:v>4927</c:v>
                </c:pt>
                <c:pt idx="8">
                  <c:v>8296</c:v>
                </c:pt>
                <c:pt idx="9">
                  <c:v>11253</c:v>
                </c:pt>
                <c:pt idx="10">
                  <c:v>9941</c:v>
                </c:pt>
                <c:pt idx="11">
                  <c:v>9671</c:v>
                </c:pt>
                <c:pt idx="12">
                  <c:v>10684</c:v>
                </c:pt>
                <c:pt idx="13">
                  <c:v>6308</c:v>
                </c:pt>
                <c:pt idx="14">
                  <c:v>5680</c:v>
                </c:pt>
                <c:pt idx="15">
                  <c:v>5502</c:v>
                </c:pt>
                <c:pt idx="16">
                  <c:v>5029</c:v>
                </c:pt>
                <c:pt idx="17">
                  <c:v>5614</c:v>
                </c:pt>
                <c:pt idx="18">
                  <c:v>7227</c:v>
                </c:pt>
                <c:pt idx="19">
                  <c:v>5745</c:v>
                </c:pt>
                <c:pt idx="20">
                  <c:v>9576</c:v>
                </c:pt>
                <c:pt idx="21">
                  <c:v>14171</c:v>
                </c:pt>
                <c:pt idx="22">
                  <c:v>11656</c:v>
                </c:pt>
                <c:pt idx="23">
                  <c:v>12731</c:v>
                </c:pt>
                <c:pt idx="24">
                  <c:v>15269</c:v>
                </c:pt>
                <c:pt idx="25">
                  <c:v>8167</c:v>
                </c:pt>
                <c:pt idx="26">
                  <c:v>6065</c:v>
                </c:pt>
                <c:pt idx="27">
                  <c:v>6101</c:v>
                </c:pt>
                <c:pt idx="28">
                  <c:v>5764</c:v>
                </c:pt>
                <c:pt idx="29">
                  <c:v>6221</c:v>
                </c:pt>
                <c:pt idx="30">
                  <c:v>11372</c:v>
                </c:pt>
                <c:pt idx="31">
                  <c:v>9465</c:v>
                </c:pt>
                <c:pt idx="32">
                  <c:v>11265</c:v>
                </c:pt>
                <c:pt idx="33">
                  <c:v>16208</c:v>
                </c:pt>
                <c:pt idx="34">
                  <c:v>13820</c:v>
                </c:pt>
                <c:pt idx="35">
                  <c:v>12825</c:v>
                </c:pt>
              </c:numCache>
            </c:numRef>
          </c:val>
        </c:ser>
        <c:marker val="1"/>
        <c:axId val="59769600"/>
        <c:axId val="59771136"/>
      </c:lineChart>
      <c:dateAx>
        <c:axId val="59769600"/>
        <c:scaling>
          <c:orientation val="minMax"/>
        </c:scaling>
        <c:axPos val="b"/>
        <c:numFmt formatCode="[$-41A]mmm\-yy;@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71136"/>
        <c:crosses val="autoZero"/>
        <c:auto val="1"/>
        <c:lblOffset val="100"/>
      </c:dateAx>
      <c:valAx>
        <c:axId val="5977113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597696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152400</xdr:rowOff>
    </xdr:from>
    <xdr:to>
      <xdr:col>10</xdr:col>
      <xdr:colOff>552450</xdr:colOff>
      <xdr:row>17</xdr:row>
      <xdr:rowOff>38100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2</xdr:row>
      <xdr:rowOff>180975</xdr:rowOff>
    </xdr:from>
    <xdr:to>
      <xdr:col>21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103532</xdr:colOff>
      <xdr:row>0</xdr:row>
      <xdr:rowOff>653497</xdr:rowOff>
    </xdr:from>
    <xdr:to>
      <xdr:col>23</xdr:col>
      <xdr:colOff>113058</xdr:colOff>
      <xdr:row>11</xdr:row>
      <xdr:rowOff>81997</xdr:rowOff>
    </xdr:to>
    <xdr:graphicFrame macro="">
      <xdr:nvGraphicFramePr>
        <xdr:cNvPr id="57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228600</xdr:colOff>
      <xdr:row>13</xdr:row>
      <xdr:rowOff>152400</xdr:rowOff>
    </xdr:from>
    <xdr:to>
      <xdr:col>41</xdr:col>
      <xdr:colOff>533400</xdr:colOff>
      <xdr:row>27</xdr:row>
      <xdr:rowOff>66675</xdr:rowOff>
    </xdr:to>
    <xdr:graphicFrame macro="">
      <xdr:nvGraphicFramePr>
        <xdr:cNvPr id="57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76200</xdr:colOff>
      <xdr:row>0</xdr:row>
      <xdr:rowOff>723900</xdr:rowOff>
    </xdr:from>
    <xdr:to>
      <xdr:col>40</xdr:col>
      <xdr:colOff>314325</xdr:colOff>
      <xdr:row>11</xdr:row>
      <xdr:rowOff>152400</xdr:rowOff>
    </xdr:to>
    <xdr:graphicFrame macro="">
      <xdr:nvGraphicFramePr>
        <xdr:cNvPr id="575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371475</xdr:colOff>
      <xdr:row>1</xdr:row>
      <xdr:rowOff>142875</xdr:rowOff>
    </xdr:from>
    <xdr:to>
      <xdr:col>46</xdr:col>
      <xdr:colOff>333375</xdr:colOff>
      <xdr:row>13</xdr:row>
      <xdr:rowOff>76200</xdr:rowOff>
    </xdr:to>
    <xdr:graphicFrame macro="">
      <xdr:nvGraphicFramePr>
        <xdr:cNvPr id="575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161925</xdr:colOff>
      <xdr:row>1</xdr:row>
      <xdr:rowOff>66675</xdr:rowOff>
    </xdr:from>
    <xdr:to>
      <xdr:col>55</xdr:col>
      <xdr:colOff>228600</xdr:colOff>
      <xdr:row>12</xdr:row>
      <xdr:rowOff>142875</xdr:rowOff>
    </xdr:to>
    <xdr:graphicFrame macro="">
      <xdr:nvGraphicFramePr>
        <xdr:cNvPr id="57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581025</xdr:rowOff>
    </xdr:from>
    <xdr:to>
      <xdr:col>9</xdr:col>
      <xdr:colOff>228600</xdr:colOff>
      <xdr:row>12</xdr:row>
      <xdr:rowOff>9525</xdr:rowOff>
    </xdr:to>
    <xdr:graphicFrame macro="">
      <xdr:nvGraphicFramePr>
        <xdr:cNvPr id="105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"/>
  <sheetViews>
    <sheetView zoomScale="80" zoomScaleNormal="80" workbookViewId="0">
      <selection activeCell="G17" sqref="G17"/>
    </sheetView>
  </sheetViews>
  <sheetFormatPr defaultRowHeight="15"/>
  <cols>
    <col min="2" max="2" width="16" customWidth="1"/>
  </cols>
  <sheetData>
    <row r="1" spans="1:14" ht="84.75" customHeight="1">
      <c r="A1" s="9" t="s">
        <v>5</v>
      </c>
      <c r="B1" s="10" t="s">
        <v>85</v>
      </c>
      <c r="M1" s="27"/>
      <c r="N1" s="57" t="s">
        <v>82</v>
      </c>
    </row>
    <row r="2" spans="1:14">
      <c r="A2" s="26">
        <v>38356</v>
      </c>
      <c r="B2" s="56">
        <v>98</v>
      </c>
      <c r="M2" s="28">
        <v>39448</v>
      </c>
      <c r="N2" s="95">
        <v>118.25</v>
      </c>
    </row>
    <row r="3" spans="1:14">
      <c r="A3" s="26">
        <v>38387</v>
      </c>
      <c r="B3" s="56">
        <v>97.1</v>
      </c>
      <c r="M3" s="28">
        <v>39479</v>
      </c>
      <c r="N3" s="95">
        <v>120.11</v>
      </c>
    </row>
    <row r="4" spans="1:14">
      <c r="A4" s="26">
        <v>38415</v>
      </c>
      <c r="B4" s="56">
        <v>96.2</v>
      </c>
      <c r="M4" s="28">
        <v>39508</v>
      </c>
      <c r="N4" s="95">
        <v>118.4</v>
      </c>
    </row>
    <row r="5" spans="1:14">
      <c r="A5" s="26">
        <v>38446</v>
      </c>
      <c r="B5" s="56">
        <v>101.4</v>
      </c>
      <c r="M5" s="28">
        <v>39539</v>
      </c>
      <c r="N5" s="95">
        <v>117.7</v>
      </c>
    </row>
    <row r="6" spans="1:14">
      <c r="A6" s="26">
        <v>38476</v>
      </c>
      <c r="B6" s="56">
        <v>100.6</v>
      </c>
      <c r="M6" s="28">
        <v>39569</v>
      </c>
      <c r="N6" s="95">
        <v>120.29</v>
      </c>
    </row>
    <row r="7" spans="1:14">
      <c r="A7" s="26">
        <v>38507</v>
      </c>
      <c r="B7" s="56">
        <v>106.4</v>
      </c>
      <c r="M7" s="28">
        <v>39600</v>
      </c>
      <c r="N7" s="95">
        <v>116.3</v>
      </c>
    </row>
    <row r="8" spans="1:14">
      <c r="A8" s="26">
        <v>38537</v>
      </c>
      <c r="B8" s="56">
        <v>100.8</v>
      </c>
      <c r="M8" s="28">
        <v>39630</v>
      </c>
      <c r="N8" s="95">
        <v>114.8</v>
      </c>
    </row>
    <row r="9" spans="1:14">
      <c r="A9" s="26">
        <v>38568</v>
      </c>
      <c r="B9" s="56">
        <v>98.8</v>
      </c>
      <c r="M9" s="28">
        <v>39661</v>
      </c>
      <c r="N9" s="95">
        <v>110.99</v>
      </c>
    </row>
    <row r="10" spans="1:14">
      <c r="A10" s="26">
        <v>38599</v>
      </c>
      <c r="B10" s="56">
        <v>102.9</v>
      </c>
      <c r="M10" s="28">
        <v>39692</v>
      </c>
      <c r="N10" s="95">
        <v>112.56</v>
      </c>
    </row>
    <row r="11" spans="1:14">
      <c r="A11" s="26">
        <v>38629</v>
      </c>
      <c r="B11" s="56">
        <v>101.8</v>
      </c>
      <c r="M11" s="28">
        <v>39722</v>
      </c>
      <c r="N11" s="95">
        <v>113.04</v>
      </c>
    </row>
    <row r="12" spans="1:14">
      <c r="A12" s="26">
        <v>38660</v>
      </c>
      <c r="B12" s="56">
        <v>104.3</v>
      </c>
      <c r="M12" s="28">
        <v>39753</v>
      </c>
      <c r="N12" s="95">
        <v>112.78</v>
      </c>
    </row>
    <row r="13" spans="1:14">
      <c r="A13" s="26">
        <v>38690</v>
      </c>
      <c r="B13" s="56">
        <v>104.7</v>
      </c>
      <c r="M13" s="28">
        <v>39783</v>
      </c>
      <c r="N13" s="95">
        <v>110.87</v>
      </c>
    </row>
    <row r="14" spans="1:14">
      <c r="A14" s="26">
        <v>38721</v>
      </c>
      <c r="B14" s="56">
        <v>102.6</v>
      </c>
      <c r="M14" s="28">
        <v>39814</v>
      </c>
      <c r="N14" s="95">
        <v>107.53</v>
      </c>
    </row>
    <row r="15" spans="1:14">
      <c r="A15" s="26">
        <v>38752</v>
      </c>
      <c r="B15" s="56">
        <v>103.7</v>
      </c>
      <c r="M15" s="28">
        <v>39845</v>
      </c>
      <c r="N15" s="95">
        <v>106.09</v>
      </c>
    </row>
    <row r="16" spans="1:14">
      <c r="A16" s="26">
        <v>38780</v>
      </c>
      <c r="B16" s="56">
        <v>99.9</v>
      </c>
      <c r="M16" s="28">
        <v>39873</v>
      </c>
      <c r="N16" s="95">
        <v>103.86</v>
      </c>
    </row>
    <row r="17" spans="1:14">
      <c r="A17" s="26">
        <v>38811</v>
      </c>
      <c r="B17" s="56">
        <v>101.9</v>
      </c>
      <c r="M17" s="28">
        <v>39904</v>
      </c>
      <c r="N17" s="95">
        <v>106.42</v>
      </c>
    </row>
    <row r="18" spans="1:14">
      <c r="A18" s="26">
        <v>38841</v>
      </c>
      <c r="B18" s="56">
        <v>104</v>
      </c>
      <c r="M18" s="28">
        <v>39934</v>
      </c>
      <c r="N18" s="95">
        <v>102.62</v>
      </c>
    </row>
    <row r="19" spans="1:14">
      <c r="A19" s="26">
        <v>38872</v>
      </c>
      <c r="B19" s="56">
        <v>105</v>
      </c>
      <c r="M19" s="28">
        <v>39965</v>
      </c>
      <c r="N19" s="95">
        <v>102.11</v>
      </c>
    </row>
    <row r="20" spans="1:14">
      <c r="A20" s="26">
        <v>38902</v>
      </c>
      <c r="B20" s="56">
        <v>106.1</v>
      </c>
      <c r="M20" s="28">
        <v>39995</v>
      </c>
      <c r="N20" s="95">
        <v>101.02</v>
      </c>
    </row>
    <row r="21" spans="1:14">
      <c r="A21" s="26">
        <v>38933</v>
      </c>
      <c r="B21" s="56">
        <v>108.7</v>
      </c>
      <c r="M21" s="28">
        <v>40026</v>
      </c>
      <c r="N21" s="95">
        <v>100.02</v>
      </c>
    </row>
    <row r="22" spans="1:14">
      <c r="A22" s="26">
        <v>38964</v>
      </c>
      <c r="B22" s="56">
        <v>106.7</v>
      </c>
      <c r="D22">
        <f>343943-322625</f>
        <v>21318</v>
      </c>
      <c r="M22" s="28">
        <v>40057</v>
      </c>
      <c r="N22" s="95">
        <v>101.24</v>
      </c>
    </row>
    <row r="23" spans="1:14">
      <c r="A23" s="26">
        <v>38994</v>
      </c>
      <c r="B23" s="56">
        <v>108.5</v>
      </c>
      <c r="M23" s="28">
        <v>40087</v>
      </c>
      <c r="N23" s="95">
        <v>100.37</v>
      </c>
    </row>
    <row r="24" spans="1:14">
      <c r="A24" s="26">
        <v>39025</v>
      </c>
      <c r="B24" s="56">
        <v>107.3</v>
      </c>
      <c r="M24" s="28">
        <v>40118</v>
      </c>
      <c r="N24" s="95">
        <v>99.01</v>
      </c>
    </row>
    <row r="25" spans="1:14">
      <c r="A25" s="26">
        <v>39055</v>
      </c>
      <c r="B25" s="56">
        <v>110.2</v>
      </c>
      <c r="M25" s="28">
        <v>40148</v>
      </c>
      <c r="N25" s="95">
        <v>99.43</v>
      </c>
    </row>
    <row r="26" spans="1:14">
      <c r="A26" s="26">
        <v>39086</v>
      </c>
      <c r="B26" s="56">
        <v>109.6</v>
      </c>
      <c r="M26" s="28">
        <v>40179</v>
      </c>
      <c r="N26" s="95">
        <v>99.36</v>
      </c>
    </row>
    <row r="27" spans="1:14">
      <c r="A27" s="26">
        <v>39117</v>
      </c>
      <c r="B27" s="56">
        <v>109.8</v>
      </c>
      <c r="M27" s="28">
        <v>40210</v>
      </c>
      <c r="N27" s="95">
        <v>99.7</v>
      </c>
    </row>
    <row r="28" spans="1:14">
      <c r="A28" s="26">
        <v>39145</v>
      </c>
      <c r="B28" s="56">
        <v>111.3</v>
      </c>
      <c r="M28" s="28">
        <v>40238</v>
      </c>
      <c r="N28" s="95">
        <v>100.47</v>
      </c>
    </row>
    <row r="29" spans="1:14">
      <c r="A29" s="26">
        <v>39176</v>
      </c>
      <c r="B29" s="56">
        <v>110</v>
      </c>
      <c r="M29" s="28">
        <v>40269</v>
      </c>
      <c r="N29" s="95">
        <v>99.08</v>
      </c>
    </row>
    <row r="30" spans="1:14">
      <c r="A30" s="26">
        <v>39206</v>
      </c>
      <c r="B30" s="56">
        <v>110.6</v>
      </c>
      <c r="M30" s="28">
        <v>40299</v>
      </c>
      <c r="N30" s="95">
        <v>100.23</v>
      </c>
    </row>
    <row r="31" spans="1:14">
      <c r="A31" s="26">
        <v>39237</v>
      </c>
      <c r="B31" s="56">
        <v>110.6</v>
      </c>
      <c r="M31" s="28">
        <v>40330</v>
      </c>
      <c r="N31" s="95">
        <v>100.24</v>
      </c>
    </row>
    <row r="32" spans="1:14">
      <c r="A32" s="26">
        <v>39267</v>
      </c>
      <c r="B32" s="56">
        <v>111.9</v>
      </c>
      <c r="M32" s="28">
        <v>40360</v>
      </c>
      <c r="N32" s="95">
        <v>101.1</v>
      </c>
    </row>
    <row r="33" spans="1:14">
      <c r="A33" s="26">
        <v>39298</v>
      </c>
      <c r="B33" s="56">
        <v>110.1</v>
      </c>
      <c r="M33" s="28">
        <v>40391</v>
      </c>
      <c r="N33" s="95">
        <v>102.4</v>
      </c>
    </row>
    <row r="34" spans="1:14">
      <c r="A34" s="26">
        <v>39329</v>
      </c>
      <c r="B34" s="56">
        <v>109.4</v>
      </c>
      <c r="M34" s="28">
        <v>40422</v>
      </c>
      <c r="N34" s="95">
        <v>99.69</v>
      </c>
    </row>
    <row r="35" spans="1:14">
      <c r="A35" s="26">
        <v>39359</v>
      </c>
      <c r="B35" s="56">
        <v>110.5</v>
      </c>
      <c r="M35" s="28">
        <v>40452</v>
      </c>
      <c r="N35" s="95">
        <v>98.75</v>
      </c>
    </row>
    <row r="36" spans="1:14">
      <c r="A36" s="26">
        <v>39390</v>
      </c>
      <c r="B36" s="56">
        <v>111</v>
      </c>
      <c r="M36" s="28">
        <v>40483</v>
      </c>
      <c r="N36" s="95">
        <v>99.37</v>
      </c>
    </row>
    <row r="37" spans="1:14">
      <c r="A37" s="26">
        <v>39420</v>
      </c>
      <c r="B37" s="56">
        <v>110.6</v>
      </c>
      <c r="M37" s="28">
        <v>40513</v>
      </c>
      <c r="N37" s="95">
        <v>99.18</v>
      </c>
    </row>
    <row r="38" spans="1:14">
      <c r="A38" s="26">
        <v>39451</v>
      </c>
      <c r="B38" s="56">
        <v>115.4</v>
      </c>
      <c r="M38" s="28">
        <v>40544</v>
      </c>
      <c r="N38" s="95">
        <v>99.59</v>
      </c>
    </row>
    <row r="39" spans="1:14">
      <c r="A39" s="26">
        <v>39482</v>
      </c>
      <c r="B39" s="56">
        <v>113.2</v>
      </c>
      <c r="M39" s="28">
        <v>40575</v>
      </c>
      <c r="N39" s="95">
        <v>100.49</v>
      </c>
    </row>
    <row r="40" spans="1:14">
      <c r="A40" s="26">
        <v>39511</v>
      </c>
      <c r="B40" s="56">
        <v>113.7</v>
      </c>
      <c r="M40" s="28">
        <v>40603</v>
      </c>
      <c r="N40" s="95">
        <v>97.95</v>
      </c>
    </row>
    <row r="41" spans="1:14">
      <c r="A41" s="26">
        <v>39542</v>
      </c>
      <c r="B41" s="56">
        <v>112.8</v>
      </c>
      <c r="M41" s="28">
        <v>40634</v>
      </c>
      <c r="N41" s="95">
        <v>102.15</v>
      </c>
    </row>
    <row r="42" spans="1:14">
      <c r="A42" s="26">
        <v>39572</v>
      </c>
      <c r="B42" s="56">
        <v>108</v>
      </c>
      <c r="M42" s="28">
        <v>40664</v>
      </c>
      <c r="N42" s="95">
        <v>101.11</v>
      </c>
    </row>
    <row r="43" spans="1:14">
      <c r="A43" s="26">
        <v>39603</v>
      </c>
      <c r="B43" s="56">
        <v>118.8</v>
      </c>
      <c r="M43" s="28">
        <v>40695</v>
      </c>
      <c r="N43" s="95">
        <v>101.09</v>
      </c>
    </row>
    <row r="44" spans="1:14">
      <c r="A44" s="26">
        <v>39633</v>
      </c>
      <c r="B44" s="56">
        <v>111.2</v>
      </c>
      <c r="M44" s="28">
        <v>40725</v>
      </c>
      <c r="N44" s="95">
        <v>101.03</v>
      </c>
    </row>
    <row r="45" spans="1:14">
      <c r="A45" s="26">
        <v>39664</v>
      </c>
      <c r="B45" s="56">
        <v>108.6</v>
      </c>
      <c r="M45" s="28">
        <v>40756</v>
      </c>
      <c r="N45" s="95">
        <v>102.04</v>
      </c>
    </row>
    <row r="46" spans="1:14">
      <c r="A46" s="26">
        <v>39695</v>
      </c>
      <c r="B46" s="56">
        <v>110.3</v>
      </c>
      <c r="M46" s="28">
        <v>40787</v>
      </c>
      <c r="N46" s="95">
        <v>100.74</v>
      </c>
    </row>
    <row r="47" spans="1:14">
      <c r="A47" s="26">
        <v>39725</v>
      </c>
      <c r="B47" s="56">
        <v>109.4</v>
      </c>
      <c r="M47" s="28">
        <v>40817</v>
      </c>
      <c r="N47" s="95">
        <v>101.2</v>
      </c>
    </row>
    <row r="48" spans="1:14">
      <c r="A48" s="26">
        <v>39756</v>
      </c>
      <c r="B48" s="56">
        <v>111.1</v>
      </c>
      <c r="M48" s="28">
        <v>40848</v>
      </c>
      <c r="N48" s="95">
        <v>99.98</v>
      </c>
    </row>
    <row r="49" spans="1:15">
      <c r="A49" s="26">
        <v>39786</v>
      </c>
      <c r="B49" s="56">
        <v>105.6</v>
      </c>
      <c r="M49" s="28">
        <v>40878</v>
      </c>
      <c r="N49" s="95">
        <v>99.6</v>
      </c>
    </row>
    <row r="50" spans="1:15">
      <c r="A50" s="26">
        <v>39817</v>
      </c>
      <c r="B50" s="56">
        <v>100.4</v>
      </c>
      <c r="M50" s="28">
        <v>40909</v>
      </c>
      <c r="N50" s="95">
        <v>101.27</v>
      </c>
    </row>
    <row r="51" spans="1:15">
      <c r="A51" s="26">
        <v>39848</v>
      </c>
      <c r="B51" s="56">
        <v>103.3</v>
      </c>
      <c r="M51" s="28">
        <v>40940</v>
      </c>
      <c r="N51" s="95">
        <v>97.76</v>
      </c>
    </row>
    <row r="52" spans="1:15">
      <c r="A52" s="26">
        <v>39876</v>
      </c>
      <c r="B52" s="56">
        <v>103.6</v>
      </c>
      <c r="M52" s="28">
        <v>40969</v>
      </c>
      <c r="N52" s="95">
        <v>96.83</v>
      </c>
    </row>
    <row r="53" spans="1:15">
      <c r="A53" s="26">
        <v>39907</v>
      </c>
      <c r="B53" s="56">
        <v>106</v>
      </c>
      <c r="M53" s="28">
        <v>41000</v>
      </c>
      <c r="N53" s="95">
        <v>95.96</v>
      </c>
    </row>
    <row r="54" spans="1:15">
      <c r="A54" s="26">
        <v>39937</v>
      </c>
      <c r="B54" s="56">
        <v>101.6</v>
      </c>
      <c r="M54" s="28">
        <v>41030</v>
      </c>
      <c r="N54" s="95">
        <v>95.93</v>
      </c>
    </row>
    <row r="55" spans="1:15">
      <c r="A55" s="26">
        <v>39968</v>
      </c>
      <c r="B55" s="56">
        <v>101.3</v>
      </c>
      <c r="M55" s="28">
        <v>41061</v>
      </c>
      <c r="N55" s="95">
        <v>95.79</v>
      </c>
    </row>
    <row r="56" spans="1:15">
      <c r="A56" s="26">
        <v>39998</v>
      </c>
      <c r="B56" s="56">
        <v>100.4</v>
      </c>
      <c r="M56" s="28">
        <v>41091</v>
      </c>
      <c r="N56" s="95">
        <v>96.25</v>
      </c>
    </row>
    <row r="57" spans="1:15">
      <c r="A57" s="26">
        <v>40029</v>
      </c>
      <c r="B57" s="56">
        <v>100</v>
      </c>
      <c r="M57" s="28">
        <v>41122</v>
      </c>
      <c r="N57" s="95">
        <v>97.7</v>
      </c>
    </row>
    <row r="58" spans="1:15">
      <c r="A58" s="26">
        <v>40060</v>
      </c>
      <c r="B58" s="56">
        <v>99.1</v>
      </c>
      <c r="M58" s="28">
        <v>41153</v>
      </c>
      <c r="N58" s="95">
        <v>95.32</v>
      </c>
    </row>
    <row r="59" spans="1:15">
      <c r="A59" s="26">
        <v>40090</v>
      </c>
      <c r="B59" s="56">
        <v>101.5</v>
      </c>
      <c r="M59" s="28">
        <v>41183</v>
      </c>
      <c r="N59" s="95">
        <v>94.77</v>
      </c>
    </row>
    <row r="60" spans="1:15">
      <c r="A60" s="26">
        <v>40121</v>
      </c>
      <c r="B60" s="56">
        <v>100.1</v>
      </c>
      <c r="M60" s="28">
        <v>41214</v>
      </c>
      <c r="N60" s="95">
        <v>94.69</v>
      </c>
    </row>
    <row r="61" spans="1:15">
      <c r="A61" s="26">
        <v>40151</v>
      </c>
      <c r="B61" s="56">
        <v>99.4</v>
      </c>
      <c r="M61" s="28">
        <v>41244</v>
      </c>
      <c r="N61" s="95">
        <v>94.5</v>
      </c>
    </row>
    <row r="62" spans="1:15">
      <c r="A62" s="26">
        <v>40182</v>
      </c>
      <c r="B62" s="56">
        <v>102.4</v>
      </c>
      <c r="M62" s="28">
        <v>41275</v>
      </c>
      <c r="N62" s="95">
        <v>94.84</v>
      </c>
    </row>
    <row r="63" spans="1:15">
      <c r="A63" s="26">
        <v>40213</v>
      </c>
      <c r="B63" s="56">
        <v>102.1</v>
      </c>
      <c r="M63" s="28">
        <v>41306</v>
      </c>
      <c r="N63" s="95">
        <v>94.69</v>
      </c>
    </row>
    <row r="64" spans="1:15">
      <c r="A64" s="26">
        <v>40241</v>
      </c>
      <c r="B64" s="56">
        <v>102</v>
      </c>
      <c r="M64" s="28">
        <v>41334</v>
      </c>
      <c r="N64" s="95">
        <v>95.36</v>
      </c>
      <c r="O64">
        <f>N64/N63-1</f>
        <v>7.0757207730489657E-3</v>
      </c>
    </row>
    <row r="65" spans="1:16">
      <c r="A65" s="26">
        <v>40272</v>
      </c>
      <c r="B65" s="56">
        <v>99.9</v>
      </c>
      <c r="N65" s="95">
        <v>94.78</v>
      </c>
    </row>
    <row r="66" spans="1:16">
      <c r="A66" s="26">
        <v>40302</v>
      </c>
      <c r="B66" s="56">
        <v>99.9</v>
      </c>
    </row>
    <row r="67" spans="1:16">
      <c r="A67" s="26">
        <v>40333</v>
      </c>
      <c r="B67" s="56">
        <v>98.4</v>
      </c>
    </row>
    <row r="68" spans="1:16">
      <c r="A68" s="26">
        <v>40363</v>
      </c>
      <c r="B68" s="56">
        <v>98.6</v>
      </c>
    </row>
    <row r="69" spans="1:16">
      <c r="A69" s="26">
        <v>40394</v>
      </c>
      <c r="B69" s="56">
        <v>99.7</v>
      </c>
    </row>
    <row r="70" spans="1:16">
      <c r="A70" s="26">
        <v>40425</v>
      </c>
      <c r="B70" s="56">
        <v>101.6</v>
      </c>
    </row>
    <row r="71" spans="1:16">
      <c r="A71" s="26">
        <v>40455</v>
      </c>
      <c r="B71" s="56">
        <v>96.9</v>
      </c>
    </row>
    <row r="72" spans="1:16">
      <c r="A72" s="26">
        <v>40486</v>
      </c>
      <c r="B72" s="56">
        <v>98.7</v>
      </c>
    </row>
    <row r="73" spans="1:16">
      <c r="A73" s="26">
        <v>40516</v>
      </c>
      <c r="B73" s="56">
        <v>99.9</v>
      </c>
    </row>
    <row r="74" spans="1:16">
      <c r="A74" s="26">
        <v>40547</v>
      </c>
      <c r="B74" s="56">
        <v>97.8</v>
      </c>
      <c r="P74">
        <f>1-0.0005</f>
        <v>0.99950000000000006</v>
      </c>
    </row>
    <row r="75" spans="1:16">
      <c r="A75" s="26">
        <v>40578</v>
      </c>
      <c r="B75" s="56">
        <v>99.6</v>
      </c>
    </row>
    <row r="76" spans="1:16">
      <c r="A76" s="26">
        <v>40606</v>
      </c>
      <c r="B76" s="56">
        <v>99.2</v>
      </c>
    </row>
    <row r="77" spans="1:16">
      <c r="A77" s="26">
        <v>40637</v>
      </c>
      <c r="B77" s="56">
        <v>101.6</v>
      </c>
    </row>
    <row r="78" spans="1:16">
      <c r="A78" s="26">
        <v>40667</v>
      </c>
      <c r="B78" s="56">
        <v>99.8</v>
      </c>
    </row>
    <row r="79" spans="1:16">
      <c r="A79" s="26">
        <v>40698</v>
      </c>
      <c r="B79" s="56">
        <v>99.5</v>
      </c>
    </row>
    <row r="80" spans="1:16">
      <c r="A80" s="26">
        <v>40728</v>
      </c>
      <c r="B80" s="56">
        <v>99.3</v>
      </c>
    </row>
    <row r="81" spans="1:2">
      <c r="A81" s="26">
        <v>40759</v>
      </c>
      <c r="B81" s="56">
        <v>93.2</v>
      </c>
    </row>
    <row r="82" spans="1:2">
      <c r="A82" s="26">
        <v>40790</v>
      </c>
      <c r="B82" s="56">
        <v>99.1</v>
      </c>
    </row>
    <row r="83" spans="1:2">
      <c r="A83" s="26">
        <v>40820</v>
      </c>
      <c r="B83" s="56">
        <v>99.5</v>
      </c>
    </row>
    <row r="84" spans="1:2">
      <c r="A84" s="26">
        <v>40851</v>
      </c>
      <c r="B84" s="56">
        <v>97.8</v>
      </c>
    </row>
    <row r="85" spans="1:2">
      <c r="A85" s="26">
        <v>40881</v>
      </c>
      <c r="B85" s="56">
        <v>99.6</v>
      </c>
    </row>
    <row r="86" spans="1:2">
      <c r="A86" s="26">
        <v>40912</v>
      </c>
      <c r="B86" s="58">
        <v>92.3</v>
      </c>
    </row>
    <row r="87" spans="1:2">
      <c r="A87" s="26">
        <v>40943</v>
      </c>
      <c r="B87" s="58">
        <v>96.5</v>
      </c>
    </row>
    <row r="88" spans="1:2">
      <c r="A88" s="26">
        <v>40972</v>
      </c>
      <c r="B88" s="58">
        <v>90.7</v>
      </c>
    </row>
    <row r="89" spans="1:2">
      <c r="A89" s="26">
        <v>41003</v>
      </c>
      <c r="B89" s="58">
        <v>92.4</v>
      </c>
    </row>
    <row r="90" spans="1:2">
      <c r="A90" s="26">
        <v>41033</v>
      </c>
      <c r="B90" s="58">
        <v>95.1</v>
      </c>
    </row>
    <row r="91" spans="1:2">
      <c r="A91" s="26">
        <v>41064</v>
      </c>
      <c r="B91" s="58">
        <v>93.2</v>
      </c>
    </row>
    <row r="92" spans="1:2">
      <c r="A92" s="26">
        <v>41094</v>
      </c>
      <c r="B92" s="58">
        <v>94.8</v>
      </c>
    </row>
    <row r="93" spans="1:2">
      <c r="A93" s="26">
        <v>41125</v>
      </c>
      <c r="B93" s="58">
        <v>95.2</v>
      </c>
    </row>
    <row r="94" spans="1:2">
      <c r="A94" s="26">
        <v>41156</v>
      </c>
      <c r="B94" s="58">
        <v>92</v>
      </c>
    </row>
    <row r="95" spans="1:2">
      <c r="A95" s="26">
        <v>41187</v>
      </c>
      <c r="B95" s="58">
        <v>92.8</v>
      </c>
    </row>
    <row r="96" spans="1:2">
      <c r="A96" s="26">
        <v>41219</v>
      </c>
      <c r="B96" s="58">
        <v>93.9</v>
      </c>
    </row>
    <row r="97" spans="1:2">
      <c r="A97" s="26">
        <v>41250</v>
      </c>
      <c r="B97" s="58">
        <v>93.3</v>
      </c>
    </row>
    <row r="98" spans="1:2">
      <c r="A98" s="26">
        <v>41282</v>
      </c>
      <c r="B98" s="58">
        <v>95.4</v>
      </c>
    </row>
    <row r="99" spans="1:2">
      <c r="A99" s="26">
        <v>41314</v>
      </c>
      <c r="B99" s="58">
        <v>92.6</v>
      </c>
    </row>
    <row r="100" spans="1:2">
      <c r="A100" s="26">
        <v>41346</v>
      </c>
      <c r="B100" s="58">
        <v>94.4</v>
      </c>
    </row>
    <row r="101" spans="1:2">
      <c r="A101" s="26">
        <v>41378</v>
      </c>
      <c r="B101" s="59">
        <v>92.8</v>
      </c>
    </row>
    <row r="102" spans="1:2">
      <c r="A102" s="26">
        <v>41409</v>
      </c>
      <c r="B102" s="59">
        <v>90.4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G21" sqref="G21"/>
    </sheetView>
  </sheetViews>
  <sheetFormatPr defaultRowHeight="15"/>
  <sheetData>
    <row r="1" spans="1:13" ht="15" customHeight="1">
      <c r="A1" s="92" t="s">
        <v>25</v>
      </c>
      <c r="B1" s="92" t="s">
        <v>24</v>
      </c>
      <c r="C1" s="92" t="s">
        <v>34</v>
      </c>
      <c r="L1" s="92" t="s">
        <v>26</v>
      </c>
      <c r="M1" s="92" t="s">
        <v>33</v>
      </c>
    </row>
    <row r="2" spans="1:13">
      <c r="A2" s="92"/>
      <c r="B2" s="92"/>
      <c r="C2" s="92"/>
      <c r="L2" s="92"/>
      <c r="M2" s="92"/>
    </row>
    <row r="3" spans="1:13">
      <c r="A3" s="92"/>
      <c r="B3" s="92"/>
      <c r="C3" s="92"/>
      <c r="L3" s="92"/>
      <c r="M3" s="92"/>
    </row>
    <row r="4" spans="1:13">
      <c r="A4" s="79">
        <v>38718</v>
      </c>
      <c r="B4" s="78">
        <v>-23.7</v>
      </c>
      <c r="C4" s="78">
        <v>-8.4</v>
      </c>
      <c r="L4" s="79">
        <v>39083</v>
      </c>
      <c r="M4" s="65">
        <v>4.5268784690991382E-2</v>
      </c>
    </row>
    <row r="5" spans="1:13">
      <c r="A5" s="77">
        <v>38749</v>
      </c>
      <c r="B5" s="78">
        <v>-26.4</v>
      </c>
      <c r="C5" s="78">
        <v>-11.6</v>
      </c>
      <c r="L5" s="77">
        <v>39114</v>
      </c>
      <c r="M5" s="64">
        <v>4.3135583089580987E-2</v>
      </c>
    </row>
    <row r="6" spans="1:13">
      <c r="A6" s="77">
        <v>38777</v>
      </c>
      <c r="B6" s="78">
        <v>-25.3</v>
      </c>
      <c r="C6" s="78">
        <v>-13</v>
      </c>
      <c r="L6" s="77">
        <v>39142</v>
      </c>
      <c r="M6" s="64">
        <v>2.3152142800508591E-2</v>
      </c>
    </row>
    <row r="7" spans="1:13">
      <c r="A7" s="77">
        <v>38808</v>
      </c>
      <c r="B7" s="78">
        <v>-23.8</v>
      </c>
      <c r="C7" s="78">
        <v>-11.1</v>
      </c>
      <c r="L7" s="77">
        <v>39173</v>
      </c>
      <c r="M7" s="64">
        <v>3.3646010931795978E-2</v>
      </c>
    </row>
    <row r="8" spans="1:13">
      <c r="A8" s="77">
        <v>38838</v>
      </c>
      <c r="B8" s="78">
        <v>-23.7</v>
      </c>
      <c r="C8" s="78">
        <v>-11.4</v>
      </c>
      <c r="L8" s="77">
        <v>39203</v>
      </c>
      <c r="M8" s="64">
        <v>1.7697760039887767E-2</v>
      </c>
    </row>
    <row r="9" spans="1:13">
      <c r="A9" s="77">
        <v>38869</v>
      </c>
      <c r="B9" s="78">
        <v>-20.2</v>
      </c>
      <c r="C9" s="78">
        <v>-7</v>
      </c>
      <c r="L9" s="77">
        <v>39234</v>
      </c>
      <c r="M9" s="64">
        <v>2.5913281816193567E-2</v>
      </c>
    </row>
    <row r="10" spans="1:13">
      <c r="A10" s="77">
        <v>38899</v>
      </c>
      <c r="B10" s="78">
        <v>-19.399999999999999</v>
      </c>
      <c r="C10" s="78">
        <v>-5.3</v>
      </c>
      <c r="L10" s="77">
        <v>39264</v>
      </c>
      <c r="M10" s="64">
        <v>4.3529974534249227E-2</v>
      </c>
    </row>
    <row r="11" spans="1:13">
      <c r="A11" s="77">
        <v>38930</v>
      </c>
      <c r="B11" s="78">
        <v>-23.1</v>
      </c>
      <c r="C11" s="78">
        <v>-8.8000000000000007</v>
      </c>
      <c r="L11" s="77">
        <v>39295</v>
      </c>
      <c r="M11" s="64">
        <v>2.4015142333313699E-2</v>
      </c>
    </row>
    <row r="12" spans="1:13">
      <c r="A12" s="77">
        <v>38961</v>
      </c>
      <c r="B12" s="78">
        <v>-20.9</v>
      </c>
      <c r="C12" s="78">
        <v>-6.4</v>
      </c>
      <c r="L12" s="77">
        <v>39326</v>
      </c>
      <c r="M12" s="64">
        <v>6.2516143540620739E-3</v>
      </c>
    </row>
    <row r="13" spans="1:13">
      <c r="A13" s="77">
        <v>38991</v>
      </c>
      <c r="B13" s="78">
        <v>-19.2</v>
      </c>
      <c r="C13" s="78">
        <v>-6.2</v>
      </c>
      <c r="L13" s="77">
        <v>39356</v>
      </c>
      <c r="M13" s="64">
        <v>2.1210756291932364E-2</v>
      </c>
    </row>
    <row r="14" spans="1:13">
      <c r="A14" s="77">
        <v>39022</v>
      </c>
      <c r="B14" s="78">
        <v>-20</v>
      </c>
      <c r="C14" s="78">
        <v>-7.6</v>
      </c>
      <c r="L14" s="77">
        <v>39387</v>
      </c>
      <c r="M14" s="64">
        <v>5.7816985953591526E-3</v>
      </c>
    </row>
    <row r="15" spans="1:13">
      <c r="A15" s="77">
        <v>39052</v>
      </c>
      <c r="B15" s="78">
        <v>-18.899999999999999</v>
      </c>
      <c r="C15" s="78">
        <v>-4.7</v>
      </c>
      <c r="L15" s="77">
        <v>39417</v>
      </c>
      <c r="M15" s="64">
        <v>-9.7716266406515651E-3</v>
      </c>
    </row>
    <row r="16" spans="1:13">
      <c r="A16" s="79">
        <v>39083</v>
      </c>
      <c r="B16" s="78">
        <v>-14.6</v>
      </c>
      <c r="C16" s="76">
        <v>-0.5</v>
      </c>
      <c r="L16" s="79">
        <v>39448</v>
      </c>
      <c r="M16" s="65">
        <v>-2.8261370479507608E-3</v>
      </c>
    </row>
    <row r="17" spans="1:13">
      <c r="A17" s="77">
        <v>39114</v>
      </c>
      <c r="B17" s="78">
        <v>-15.9</v>
      </c>
      <c r="C17" s="76">
        <v>-3.4</v>
      </c>
      <c r="L17" s="77">
        <v>39479</v>
      </c>
      <c r="M17" s="64">
        <v>1.5526756135215702E-2</v>
      </c>
    </row>
    <row r="18" spans="1:13">
      <c r="A18" s="77">
        <v>39142</v>
      </c>
      <c r="B18" s="78">
        <v>-16.7</v>
      </c>
      <c r="C18" s="76">
        <v>-5</v>
      </c>
      <c r="L18" s="77">
        <v>39508</v>
      </c>
      <c r="M18" s="64">
        <v>-4.3077508205501269E-3</v>
      </c>
    </row>
    <row r="19" spans="1:13">
      <c r="A19" s="77">
        <v>39173</v>
      </c>
      <c r="B19" s="75">
        <v>-14.5</v>
      </c>
      <c r="C19" s="75">
        <v>-1.6</v>
      </c>
      <c r="L19" s="77">
        <v>39539</v>
      </c>
      <c r="M19" s="64">
        <v>2.7682347066133595E-3</v>
      </c>
    </row>
    <row r="20" spans="1:13">
      <c r="A20" s="77">
        <v>39203</v>
      </c>
      <c r="B20" s="78">
        <v>-16.8</v>
      </c>
      <c r="C20" s="76">
        <v>-2.2000000000000002</v>
      </c>
      <c r="L20" s="77">
        <v>39569</v>
      </c>
      <c r="M20" s="64">
        <v>-2.1424814280907034E-3</v>
      </c>
    </row>
    <row r="21" spans="1:13">
      <c r="A21" s="77">
        <v>39234</v>
      </c>
      <c r="B21" s="78">
        <v>-15.6</v>
      </c>
      <c r="C21" s="76">
        <v>-3.5</v>
      </c>
      <c r="L21" s="77">
        <v>39600</v>
      </c>
      <c r="M21" s="64">
        <v>-9.1344760527187763E-3</v>
      </c>
    </row>
    <row r="22" spans="1:13">
      <c r="A22" s="77">
        <v>39264</v>
      </c>
      <c r="B22" s="74">
        <v>-13.9</v>
      </c>
      <c r="C22" s="73">
        <v>0.3</v>
      </c>
      <c r="L22" s="77">
        <v>39630</v>
      </c>
      <c r="M22" s="64">
        <v>-4.214587651788726E-3</v>
      </c>
    </row>
    <row r="23" spans="1:13">
      <c r="A23" s="77">
        <v>39295</v>
      </c>
      <c r="B23" s="74">
        <v>-14.7</v>
      </c>
      <c r="C23" s="73">
        <v>-1.6</v>
      </c>
      <c r="L23" s="77">
        <v>39661</v>
      </c>
      <c r="M23" s="64">
        <v>-8.2097146822729394E-3</v>
      </c>
    </row>
    <row r="24" spans="1:13">
      <c r="A24" s="77">
        <v>39326</v>
      </c>
      <c r="B24" s="78">
        <v>-17.899999999999999</v>
      </c>
      <c r="C24" s="76">
        <v>-4.5</v>
      </c>
      <c r="L24" s="77">
        <v>39692</v>
      </c>
      <c r="M24" s="64">
        <v>3.195624702841382E-2</v>
      </c>
    </row>
    <row r="25" spans="1:13">
      <c r="A25" s="77">
        <v>39356</v>
      </c>
      <c r="B25" s="78">
        <v>-15.3</v>
      </c>
      <c r="C25" s="76">
        <v>-1</v>
      </c>
      <c r="L25" s="77">
        <v>39722</v>
      </c>
      <c r="M25" s="64">
        <v>2.087077953103833E-2</v>
      </c>
    </row>
    <row r="26" spans="1:13">
      <c r="A26" s="77">
        <v>39387</v>
      </c>
      <c r="B26" s="74">
        <v>-15.3</v>
      </c>
      <c r="C26" s="73">
        <v>-2.5</v>
      </c>
      <c r="L26" s="77">
        <v>39753</v>
      </c>
      <c r="M26" s="64">
        <v>4.2314667294778285E-3</v>
      </c>
    </row>
    <row r="27" spans="1:13">
      <c r="A27" s="77">
        <v>39417</v>
      </c>
      <c r="B27" s="72">
        <v>-24.7</v>
      </c>
      <c r="C27" s="71">
        <v>-15.5</v>
      </c>
      <c r="L27" s="77">
        <v>39783</v>
      </c>
      <c r="M27" s="64">
        <v>6.1015235528841139E-2</v>
      </c>
    </row>
    <row r="28" spans="1:13">
      <c r="A28" s="79">
        <v>39448</v>
      </c>
      <c r="B28" s="78">
        <v>-21</v>
      </c>
      <c r="C28" s="78">
        <v>-12.4</v>
      </c>
      <c r="L28" s="79">
        <v>39814</v>
      </c>
      <c r="M28" s="65">
        <v>2.3008719629300511E-2</v>
      </c>
    </row>
    <row r="29" spans="1:13">
      <c r="A29" s="77">
        <v>39479</v>
      </c>
      <c r="B29" s="78">
        <v>-24.2</v>
      </c>
      <c r="C29" s="76">
        <v>-16.100000000000001</v>
      </c>
      <c r="L29" s="77">
        <v>39845</v>
      </c>
      <c r="M29" s="64">
        <v>6.5748446151752127E-3</v>
      </c>
    </row>
    <row r="30" spans="1:13">
      <c r="A30" s="77">
        <v>39508</v>
      </c>
      <c r="B30" s="78">
        <v>-24.1</v>
      </c>
      <c r="C30" s="76">
        <v>-13.7</v>
      </c>
      <c r="L30" s="77">
        <v>39873</v>
      </c>
      <c r="M30" s="64">
        <v>2.6626136340577089E-2</v>
      </c>
    </row>
    <row r="31" spans="1:13">
      <c r="A31" s="77">
        <v>39539</v>
      </c>
      <c r="B31" s="78">
        <v>-20.5</v>
      </c>
      <c r="C31" s="76">
        <v>-11.4</v>
      </c>
      <c r="L31" s="77">
        <v>39904</v>
      </c>
      <c r="M31" s="64">
        <v>1.3172366408694458E-2</v>
      </c>
    </row>
    <row r="32" spans="1:13">
      <c r="A32" s="77">
        <v>39569</v>
      </c>
      <c r="B32" s="74">
        <v>-26.8</v>
      </c>
      <c r="C32" s="73">
        <v>-18.899999999999999</v>
      </c>
      <c r="L32" s="77">
        <v>39934</v>
      </c>
      <c r="M32" s="64">
        <v>3.2001974479789475E-3</v>
      </c>
    </row>
    <row r="33" spans="1:13">
      <c r="A33" s="77">
        <v>39600</v>
      </c>
      <c r="B33" s="74">
        <v>-34.700000000000003</v>
      </c>
      <c r="C33" s="73">
        <v>-32</v>
      </c>
      <c r="L33" s="77">
        <v>39965</v>
      </c>
      <c r="M33" s="64">
        <v>1.8369555272293114E-2</v>
      </c>
    </row>
    <row r="34" spans="1:13">
      <c r="A34" s="77">
        <v>39630</v>
      </c>
      <c r="B34" s="78">
        <v>-30.5</v>
      </c>
      <c r="C34" s="76">
        <v>-26.3</v>
      </c>
      <c r="L34" s="77">
        <v>39995</v>
      </c>
      <c r="M34" s="64">
        <v>1.2625568141615418E-3</v>
      </c>
    </row>
    <row r="35" spans="1:13">
      <c r="A35" s="77">
        <v>39661</v>
      </c>
      <c r="B35" s="78">
        <v>-29.5</v>
      </c>
      <c r="C35" s="76">
        <v>-24.7</v>
      </c>
      <c r="L35" s="77">
        <v>40026</v>
      </c>
      <c r="M35" s="64">
        <v>1.2625568141615418E-3</v>
      </c>
    </row>
    <row r="36" spans="1:13">
      <c r="A36" s="77">
        <v>39692</v>
      </c>
      <c r="B36" s="74">
        <v>-29.3</v>
      </c>
      <c r="C36" s="73">
        <v>-22.8</v>
      </c>
      <c r="L36" s="77">
        <v>40057</v>
      </c>
      <c r="M36" s="64">
        <v>-4.7330273583783278E-3</v>
      </c>
    </row>
    <row r="37" spans="1:13">
      <c r="A37" s="77">
        <v>39722</v>
      </c>
      <c r="B37" s="74">
        <v>-28</v>
      </c>
      <c r="C37" s="73">
        <v>-19.5</v>
      </c>
      <c r="L37" s="77">
        <v>40087</v>
      </c>
      <c r="M37" s="64">
        <v>-1.0627994619829217E-2</v>
      </c>
    </row>
    <row r="38" spans="1:13">
      <c r="A38" s="77">
        <v>39753</v>
      </c>
      <c r="B38" s="74">
        <v>-32.4</v>
      </c>
      <c r="C38" s="73">
        <v>-24.3</v>
      </c>
      <c r="L38" s="77">
        <v>40118</v>
      </c>
      <c r="M38" s="64">
        <v>-2.027099662158538E-2</v>
      </c>
    </row>
    <row r="39" spans="1:13">
      <c r="A39" s="77">
        <v>39783</v>
      </c>
      <c r="B39" s="70">
        <v>-42</v>
      </c>
      <c r="C39" s="69">
        <v>-33.299999999999997</v>
      </c>
      <c r="L39" s="77">
        <v>40148</v>
      </c>
      <c r="M39" s="64">
        <v>-2.706792726940388E-2</v>
      </c>
    </row>
    <row r="40" spans="1:13">
      <c r="A40" s="79">
        <v>39814</v>
      </c>
      <c r="B40" s="74">
        <v>-40.799999999999997</v>
      </c>
      <c r="C40" s="73">
        <v>-31.3</v>
      </c>
      <c r="L40" s="68">
        <v>40179</v>
      </c>
      <c r="M40" s="63">
        <v>-2.0039522203238569E-2</v>
      </c>
    </row>
    <row r="41" spans="1:13">
      <c r="A41" s="77">
        <v>39845</v>
      </c>
      <c r="B41" s="74">
        <v>-44.1</v>
      </c>
      <c r="C41" s="73">
        <v>-31.3</v>
      </c>
      <c r="L41" s="67">
        <v>40210</v>
      </c>
      <c r="M41" s="64">
        <v>-2.1039481874459698E-2</v>
      </c>
    </row>
    <row r="42" spans="1:13">
      <c r="A42" s="77">
        <v>39873</v>
      </c>
      <c r="B42" s="74">
        <v>-45.3</v>
      </c>
      <c r="C42" s="73">
        <v>-35</v>
      </c>
      <c r="L42" s="67">
        <v>40238</v>
      </c>
      <c r="M42" s="64">
        <v>-1.0523304433658009E-2</v>
      </c>
    </row>
    <row r="43" spans="1:13">
      <c r="A43" s="77">
        <v>39904</v>
      </c>
      <c r="B43" s="78">
        <v>-44.3</v>
      </c>
      <c r="C43" s="78">
        <v>-32.200000000000003</v>
      </c>
      <c r="L43" s="67">
        <v>40269</v>
      </c>
      <c r="M43" s="64">
        <v>-1.4566110135665555E-2</v>
      </c>
    </row>
    <row r="44" spans="1:13">
      <c r="A44" s="77">
        <v>39934</v>
      </c>
      <c r="B44" s="74">
        <v>-38.9</v>
      </c>
      <c r="C44" s="73">
        <v>-26.5</v>
      </c>
      <c r="L44" s="67">
        <v>40299</v>
      </c>
      <c r="M44" s="64">
        <v>-1.6525223236787401E-2</v>
      </c>
    </row>
    <row r="45" spans="1:13">
      <c r="A45" s="77">
        <v>39965</v>
      </c>
      <c r="B45" s="74">
        <v>-45</v>
      </c>
      <c r="C45" s="73">
        <v>-32.4</v>
      </c>
      <c r="L45" s="67">
        <v>40330</v>
      </c>
      <c r="M45" s="64">
        <v>3.0075429352725003E-3</v>
      </c>
    </row>
    <row r="46" spans="1:13">
      <c r="A46" s="77">
        <v>39995</v>
      </c>
      <c r="B46" s="78">
        <v>-47.7</v>
      </c>
      <c r="C46" s="76">
        <v>-39.200000000000003</v>
      </c>
      <c r="L46" s="67">
        <v>40360</v>
      </c>
      <c r="M46" s="64">
        <v>-5.0568393194835304E-3</v>
      </c>
    </row>
    <row r="47" spans="1:13">
      <c r="A47" s="77">
        <v>40026</v>
      </c>
      <c r="B47" s="78">
        <v>-52.3</v>
      </c>
      <c r="C47" s="76">
        <v>-44.5</v>
      </c>
      <c r="L47" s="67">
        <v>40391</v>
      </c>
      <c r="M47" s="64">
        <v>1.6986211571726306E-2</v>
      </c>
    </row>
    <row r="48" spans="1:13">
      <c r="A48" s="77">
        <v>40057</v>
      </c>
      <c r="B48" s="74">
        <v>-40.799999999999997</v>
      </c>
      <c r="C48" s="73">
        <v>-27.6</v>
      </c>
      <c r="L48" s="67">
        <v>40422</v>
      </c>
      <c r="M48" s="64">
        <v>-3.7198681855432625E-4</v>
      </c>
    </row>
    <row r="49" spans="1:13">
      <c r="A49" s="77">
        <v>40087</v>
      </c>
      <c r="B49" s="74">
        <v>-41</v>
      </c>
      <c r="C49" s="73">
        <v>-25.1</v>
      </c>
      <c r="L49" s="67">
        <v>40452</v>
      </c>
      <c r="M49" s="64">
        <v>2.6060509565641876E-3</v>
      </c>
    </row>
    <row r="50" spans="1:13">
      <c r="A50" s="77">
        <v>40118</v>
      </c>
      <c r="B50" s="74">
        <v>-40.200000000000003</v>
      </c>
      <c r="C50" s="73">
        <v>-24.6</v>
      </c>
      <c r="L50" s="67">
        <v>40483</v>
      </c>
      <c r="M50" s="64">
        <v>2.7276475438763104E-2</v>
      </c>
    </row>
    <row r="51" spans="1:13">
      <c r="A51" s="77">
        <v>40148</v>
      </c>
      <c r="B51" s="74">
        <v>-46.8</v>
      </c>
      <c r="C51" s="74">
        <v>-32.700000000000003</v>
      </c>
      <c r="L51" s="67">
        <v>40513</v>
      </c>
      <c r="M51" s="64">
        <v>6.2059883057163923E-4</v>
      </c>
    </row>
    <row r="52" spans="1:13">
      <c r="A52" s="68">
        <v>40179</v>
      </c>
      <c r="B52" s="74">
        <v>-48.5</v>
      </c>
      <c r="C52" s="74">
        <v>-35.200000000000003</v>
      </c>
      <c r="L52" s="68">
        <v>40544</v>
      </c>
      <c r="M52" s="63">
        <v>-1.4298532162123623E-3</v>
      </c>
    </row>
    <row r="53" spans="1:13">
      <c r="A53" s="67">
        <v>40210</v>
      </c>
      <c r="B53" s="74">
        <v>-45.5</v>
      </c>
      <c r="C53" s="74">
        <v>-30.6</v>
      </c>
      <c r="L53" s="67">
        <v>40575</v>
      </c>
      <c r="M53" s="64">
        <v>-3.4698330870679417E-3</v>
      </c>
    </row>
    <row r="54" spans="1:13">
      <c r="A54" s="67">
        <v>40238</v>
      </c>
      <c r="B54" s="74">
        <v>-49.4</v>
      </c>
      <c r="C54" s="74">
        <v>-36.200000000000003</v>
      </c>
      <c r="L54" s="67">
        <v>40603</v>
      </c>
      <c r="M54" s="64">
        <v>-1.5441709287821181E-3</v>
      </c>
    </row>
    <row r="55" spans="1:13">
      <c r="A55" s="67">
        <v>40269</v>
      </c>
      <c r="B55" s="74">
        <v>-44.3</v>
      </c>
      <c r="C55" s="74">
        <v>-30</v>
      </c>
      <c r="L55" s="67">
        <v>40634</v>
      </c>
      <c r="M55" s="64">
        <v>6.6482871559048196E-3</v>
      </c>
    </row>
    <row r="56" spans="1:13">
      <c r="A56" s="67">
        <v>40299</v>
      </c>
      <c r="B56" s="74">
        <v>-40.799999999999997</v>
      </c>
      <c r="C56" s="74">
        <v>-30.3</v>
      </c>
      <c r="L56" s="67">
        <v>40664</v>
      </c>
      <c r="M56" s="64">
        <v>4.6430116834825785E-3</v>
      </c>
    </row>
    <row r="57" spans="1:13">
      <c r="A57" s="67">
        <v>40330</v>
      </c>
      <c r="B57" s="74">
        <v>-40.799999999999997</v>
      </c>
      <c r="C57" s="74">
        <v>-31.3</v>
      </c>
      <c r="L57" s="67">
        <v>40695</v>
      </c>
      <c r="M57" s="64">
        <v>-3.1828345613741371E-3</v>
      </c>
    </row>
    <row r="58" spans="1:13">
      <c r="A58" s="67">
        <v>40360</v>
      </c>
      <c r="B58" s="78">
        <v>-41.7</v>
      </c>
      <c r="C58" s="78">
        <v>-28.5</v>
      </c>
      <c r="L58" s="67">
        <v>40725</v>
      </c>
      <c r="M58" s="64">
        <v>-9.242513378630246E-3</v>
      </c>
    </row>
    <row r="59" spans="1:13">
      <c r="A59" s="67">
        <v>40391</v>
      </c>
      <c r="B59" s="74">
        <v>-43</v>
      </c>
      <c r="C59" s="74">
        <v>-31.6</v>
      </c>
      <c r="L59" s="67">
        <v>40756</v>
      </c>
      <c r="M59" s="64">
        <v>4.4231071264921873E-3</v>
      </c>
    </row>
    <row r="60" spans="1:13">
      <c r="A60" s="67">
        <v>40422</v>
      </c>
      <c r="B60" s="74">
        <v>-42.6</v>
      </c>
      <c r="C60" s="74">
        <v>-30.9</v>
      </c>
      <c r="L60" s="67">
        <v>40787</v>
      </c>
      <c r="M60" s="64">
        <v>3.1923334865169295E-4</v>
      </c>
    </row>
    <row r="61" spans="1:13">
      <c r="A61" s="67">
        <v>40452</v>
      </c>
      <c r="B61" s="74">
        <v>-44.4</v>
      </c>
      <c r="C61" s="74">
        <v>-32.5</v>
      </c>
      <c r="L61" s="67">
        <v>40817</v>
      </c>
      <c r="M61" s="64">
        <v>-1.3546577806676119E-2</v>
      </c>
    </row>
    <row r="62" spans="1:13">
      <c r="A62" s="67">
        <v>40483</v>
      </c>
      <c r="B62" s="74">
        <v>-44.7</v>
      </c>
      <c r="C62" s="74">
        <v>-31.4</v>
      </c>
      <c r="L62" s="67">
        <v>40848</v>
      </c>
      <c r="M62" s="64">
        <v>2.5626519505637102E-3</v>
      </c>
    </row>
    <row r="63" spans="1:13">
      <c r="A63" s="67">
        <v>40513</v>
      </c>
      <c r="B63" s="74">
        <v>-42.9</v>
      </c>
      <c r="C63" s="74">
        <v>-30.6</v>
      </c>
      <c r="L63" s="67">
        <v>40878</v>
      </c>
      <c r="M63" s="64">
        <v>-1.0791153864351477E-2</v>
      </c>
    </row>
    <row r="64" spans="1:13">
      <c r="A64" s="68">
        <v>40544</v>
      </c>
      <c r="B64" s="78">
        <v>-40</v>
      </c>
      <c r="C64" s="78">
        <v>-26.4</v>
      </c>
      <c r="L64" s="68">
        <v>40909</v>
      </c>
      <c r="M64" s="63">
        <v>1.4599216929684689E-2</v>
      </c>
    </row>
    <row r="65" spans="1:14">
      <c r="A65" s="67">
        <v>40575</v>
      </c>
      <c r="B65" s="78">
        <v>-41.2</v>
      </c>
      <c r="C65" s="78">
        <v>-27.8</v>
      </c>
      <c r="L65" s="67">
        <v>40940</v>
      </c>
      <c r="M65" s="64">
        <v>1.3560732572540646E-2</v>
      </c>
    </row>
    <row r="66" spans="1:14">
      <c r="A66" s="67">
        <v>40603</v>
      </c>
      <c r="B66" s="78">
        <v>-47.6</v>
      </c>
      <c r="C66" s="78">
        <v>-37.200000000000003</v>
      </c>
      <c r="L66" s="67">
        <v>40969</v>
      </c>
      <c r="M66" s="64">
        <v>-1.2828987561942062E-2</v>
      </c>
    </row>
    <row r="67" spans="1:14">
      <c r="A67" s="67">
        <v>40634</v>
      </c>
      <c r="B67" s="78">
        <v>-37.799999999999997</v>
      </c>
      <c r="C67" s="78">
        <v>-27.9</v>
      </c>
      <c r="L67" s="67">
        <v>41000</v>
      </c>
      <c r="M67" s="64">
        <v>-2.0862932729291517E-2</v>
      </c>
    </row>
    <row r="68" spans="1:14">
      <c r="A68" s="67">
        <v>40664</v>
      </c>
      <c r="B68" s="78">
        <v>-38.200000000000003</v>
      </c>
      <c r="C68" s="78">
        <v>-28.4</v>
      </c>
      <c r="L68" s="67">
        <v>41030</v>
      </c>
      <c r="M68" s="64">
        <v>-1.6954201921823508E-2</v>
      </c>
    </row>
    <row r="69" spans="1:14">
      <c r="A69" s="67">
        <v>40695</v>
      </c>
      <c r="B69" s="78">
        <v>-36</v>
      </c>
      <c r="C69" s="78">
        <v>-24.7</v>
      </c>
      <c r="L69" s="67">
        <v>41061</v>
      </c>
      <c r="M69" s="64">
        <v>-3.6248525731012449E-2</v>
      </c>
    </row>
    <row r="70" spans="1:14">
      <c r="A70" s="67">
        <v>40725</v>
      </c>
      <c r="B70" s="78">
        <v>-33.6</v>
      </c>
      <c r="C70" s="78">
        <v>-20.8</v>
      </c>
      <c r="L70" s="67">
        <v>41091</v>
      </c>
      <c r="M70" s="64">
        <v>-1.9547429846636488E-2</v>
      </c>
    </row>
    <row r="71" spans="1:14">
      <c r="A71" s="67">
        <v>40756</v>
      </c>
      <c r="B71" s="78">
        <v>-38</v>
      </c>
      <c r="C71" s="78">
        <v>-27.3</v>
      </c>
      <c r="L71" s="67">
        <v>41122</v>
      </c>
      <c r="M71" s="64">
        <v>-3.098127906125292E-2</v>
      </c>
    </row>
    <row r="72" spans="1:14">
      <c r="A72" s="67">
        <v>40787</v>
      </c>
      <c r="B72" s="78">
        <v>-35.9</v>
      </c>
      <c r="C72" s="78">
        <v>-25.2</v>
      </c>
      <c r="L72" s="67">
        <v>41153</v>
      </c>
      <c r="M72" s="64">
        <v>-5.2958586157432402E-2</v>
      </c>
    </row>
    <row r="73" spans="1:14">
      <c r="A73" s="67">
        <v>40817</v>
      </c>
      <c r="B73" s="78">
        <v>-38.1</v>
      </c>
      <c r="C73" s="78">
        <v>-23.8</v>
      </c>
      <c r="L73" s="67">
        <v>41183</v>
      </c>
      <c r="M73" s="64">
        <v>-3.1E-2</v>
      </c>
      <c r="N73" s="47"/>
    </row>
    <row r="74" spans="1:14">
      <c r="A74" s="67">
        <v>40848</v>
      </c>
      <c r="B74" s="74">
        <v>-33.5</v>
      </c>
      <c r="C74" s="74">
        <v>-19.2</v>
      </c>
      <c r="L74" s="67">
        <v>41214</v>
      </c>
      <c r="M74" s="64">
        <v>-0.05</v>
      </c>
    </row>
    <row r="75" spans="1:14">
      <c r="A75" s="67">
        <v>40878</v>
      </c>
      <c r="B75" s="74">
        <v>-23.6</v>
      </c>
      <c r="C75" s="74">
        <v>-8.9</v>
      </c>
      <c r="L75" s="67">
        <v>41244</v>
      </c>
      <c r="M75" s="64">
        <v>-4.5999999999999999E-2</v>
      </c>
    </row>
    <row r="76" spans="1:14">
      <c r="A76" s="68">
        <v>40909</v>
      </c>
      <c r="B76" s="66">
        <v>-21.8</v>
      </c>
      <c r="C76" s="66">
        <v>-5.9</v>
      </c>
      <c r="L76" s="67">
        <v>41275</v>
      </c>
      <c r="M76" s="62">
        <v>-3.7999999999999999E-2</v>
      </c>
    </row>
    <row r="77" spans="1:14">
      <c r="A77" s="67">
        <v>40940</v>
      </c>
      <c r="B77" s="66">
        <v>-33.200000000000003</v>
      </c>
      <c r="C77" s="66">
        <v>-15.3</v>
      </c>
      <c r="L77" s="67">
        <v>41306</v>
      </c>
      <c r="M77" s="62">
        <v>-3.2000000000000001E-2</v>
      </c>
    </row>
    <row r="78" spans="1:14">
      <c r="A78" s="67">
        <v>40969</v>
      </c>
      <c r="B78" s="66">
        <v>-37.6</v>
      </c>
      <c r="C78" s="66">
        <v>-23.5</v>
      </c>
      <c r="L78" s="67">
        <v>41334</v>
      </c>
      <c r="M78" s="64">
        <v>-3.3000000000000002E-2</v>
      </c>
    </row>
    <row r="79" spans="1:14">
      <c r="A79" s="67">
        <v>41000</v>
      </c>
      <c r="B79" s="66">
        <v>-40.6</v>
      </c>
      <c r="C79" s="66">
        <v>-26.5</v>
      </c>
      <c r="L79" s="67">
        <v>41365</v>
      </c>
      <c r="M79" s="64">
        <v>-1.7999999999999999E-2</v>
      </c>
    </row>
    <row r="80" spans="1:14">
      <c r="A80" s="67">
        <v>41030</v>
      </c>
      <c r="B80" s="66">
        <v>-42.2</v>
      </c>
      <c r="C80" s="66">
        <v>-29.8</v>
      </c>
    </row>
    <row r="81" spans="1:13">
      <c r="A81" s="67">
        <v>41061</v>
      </c>
      <c r="B81" s="66">
        <v>-40.299999999999997</v>
      </c>
      <c r="C81" s="66">
        <v>-26.3</v>
      </c>
    </row>
    <row r="82" spans="1:13">
      <c r="A82" s="67">
        <v>41091</v>
      </c>
      <c r="B82" s="66">
        <v>-39.700000000000003</v>
      </c>
      <c r="C82" s="66">
        <v>-25.5</v>
      </c>
    </row>
    <row r="83" spans="1:13">
      <c r="A83" s="67">
        <v>41122</v>
      </c>
      <c r="B83" s="66">
        <v>-44.5</v>
      </c>
      <c r="C83" s="66">
        <v>-31.5</v>
      </c>
      <c r="M83">
        <f>100-98.2</f>
        <v>1.7999999999999972</v>
      </c>
    </row>
    <row r="84" spans="1:13">
      <c r="A84" s="67">
        <v>41153</v>
      </c>
      <c r="B84" s="66">
        <v>-45.1</v>
      </c>
      <c r="C84" s="66">
        <v>-32.1</v>
      </c>
    </row>
    <row r="85" spans="1:13">
      <c r="A85" s="67">
        <v>41183</v>
      </c>
      <c r="B85" s="66">
        <v>-46.9</v>
      </c>
      <c r="C85" s="66">
        <v>-31</v>
      </c>
    </row>
    <row r="86" spans="1:13">
      <c r="A86" s="67">
        <v>41214</v>
      </c>
      <c r="B86" s="74">
        <v>-47.4</v>
      </c>
      <c r="C86" s="74">
        <v>-35.299999999999997</v>
      </c>
      <c r="E86" s="22"/>
    </row>
    <row r="87" spans="1:13">
      <c r="A87" s="67">
        <v>41244</v>
      </c>
      <c r="B87" s="66">
        <v>-47.1</v>
      </c>
      <c r="C87" s="66">
        <v>-33.5</v>
      </c>
    </row>
    <row r="88" spans="1:13">
      <c r="A88" s="67">
        <v>41275</v>
      </c>
      <c r="B88" s="66">
        <v>-44.2</v>
      </c>
      <c r="C88" s="66">
        <v>-31.7</v>
      </c>
    </row>
    <row r="89" spans="1:13">
      <c r="A89" s="67">
        <v>41306</v>
      </c>
      <c r="B89" s="66">
        <v>-43.6</v>
      </c>
      <c r="C89" s="66">
        <v>-32</v>
      </c>
    </row>
    <row r="90" spans="1:13">
      <c r="A90" s="67">
        <v>41334</v>
      </c>
      <c r="B90" s="66">
        <v>-41.2</v>
      </c>
      <c r="C90" s="66">
        <v>-30</v>
      </c>
    </row>
    <row r="91" spans="1:13">
      <c r="A91" s="67">
        <v>41365</v>
      </c>
      <c r="B91" s="66">
        <v>-39</v>
      </c>
      <c r="C91" s="66">
        <v>-27.3</v>
      </c>
    </row>
    <row r="92" spans="1:13">
      <c r="A92" s="67">
        <v>41395</v>
      </c>
      <c r="B92" s="66">
        <v>-37.700000000000003</v>
      </c>
      <c r="C92" s="66">
        <v>-27.4</v>
      </c>
    </row>
  </sheetData>
  <mergeCells count="5">
    <mergeCell ref="L1:L3"/>
    <mergeCell ref="A1:A3"/>
    <mergeCell ref="B1:B3"/>
    <mergeCell ref="M1:M3"/>
    <mergeCell ref="C1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72"/>
  <sheetViews>
    <sheetView topLeftCell="M1" zoomScale="115" zoomScaleNormal="115" workbookViewId="0">
      <selection activeCell="Q68" sqref="Q68"/>
    </sheetView>
  </sheetViews>
  <sheetFormatPr defaultRowHeight="15"/>
  <cols>
    <col min="17" max="17" width="13" customWidth="1"/>
    <col min="28" max="28" width="25.28515625" customWidth="1"/>
    <col min="47" max="47" width="13.28515625" customWidth="1"/>
    <col min="59" max="59" width="10.140625" customWidth="1"/>
  </cols>
  <sheetData>
    <row r="1" spans="1:59" ht="65.25" customHeight="1">
      <c r="A1" s="1" t="s">
        <v>20</v>
      </c>
      <c r="B1" s="86" t="s">
        <v>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P1" s="32" t="s">
        <v>20</v>
      </c>
      <c r="Q1" s="7" t="s">
        <v>84</v>
      </c>
      <c r="AB1" s="87" t="s">
        <v>20</v>
      </c>
      <c r="AC1" s="88"/>
      <c r="AD1" s="89" t="s">
        <v>70</v>
      </c>
      <c r="AE1" s="89"/>
      <c r="AF1" s="89"/>
      <c r="AG1" s="89"/>
      <c r="AH1" s="89"/>
      <c r="AS1" s="9" t="s">
        <v>20</v>
      </c>
      <c r="AT1" s="85" t="s">
        <v>75</v>
      </c>
      <c r="AU1" s="85"/>
      <c r="BF1" s="27"/>
      <c r="BG1" s="31" t="s">
        <v>76</v>
      </c>
    </row>
    <row r="2" spans="1:59" ht="12.75" customHeight="1">
      <c r="A2" s="5"/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P2" s="8">
        <v>39448</v>
      </c>
      <c r="Q2" s="61">
        <v>243.28169963531499</v>
      </c>
      <c r="AB2" s="33"/>
      <c r="AC2" s="33"/>
      <c r="AD2" s="34">
        <v>2008</v>
      </c>
      <c r="AE2" s="34">
        <v>2009</v>
      </c>
      <c r="AF2" s="34">
        <v>2010</v>
      </c>
      <c r="AG2" s="34">
        <v>2011</v>
      </c>
      <c r="AH2" s="34">
        <v>2012</v>
      </c>
      <c r="AS2" s="43"/>
      <c r="AT2" s="42" t="s">
        <v>71</v>
      </c>
      <c r="AU2" s="41" t="s">
        <v>73</v>
      </c>
      <c r="BF2" s="26">
        <v>39086</v>
      </c>
      <c r="BG2" s="27">
        <v>9.5151840906638301E-3</v>
      </c>
    </row>
    <row r="3" spans="1:59" ht="12.75" customHeight="1">
      <c r="A3" s="6">
        <v>2010</v>
      </c>
      <c r="B3" s="3">
        <v>4760</v>
      </c>
      <c r="C3" s="3">
        <v>7507</v>
      </c>
      <c r="D3" s="3">
        <v>11755</v>
      </c>
      <c r="E3" s="3">
        <v>16563</v>
      </c>
      <c r="F3" s="3">
        <v>17955</v>
      </c>
      <c r="G3" s="3">
        <v>16824</v>
      </c>
      <c r="H3" s="3">
        <v>16587</v>
      </c>
      <c r="I3" s="3">
        <v>7321</v>
      </c>
      <c r="J3" s="3">
        <v>12487</v>
      </c>
      <c r="K3" s="3">
        <v>9294</v>
      </c>
      <c r="L3" s="3">
        <v>11376</v>
      </c>
      <c r="M3" s="3">
        <v>8676</v>
      </c>
      <c r="P3" s="8">
        <v>39479</v>
      </c>
      <c r="Q3" s="61">
        <v>238.75675504806301</v>
      </c>
      <c r="AB3" s="35" t="s">
        <v>35</v>
      </c>
      <c r="AC3" s="36" t="s">
        <v>36</v>
      </c>
      <c r="AD3" s="37">
        <v>4.0952512980793464E-2</v>
      </c>
      <c r="AE3" s="37">
        <v>3.8831105829784017E-2</v>
      </c>
      <c r="AF3" s="37">
        <v>3.7184013735697241E-2</v>
      </c>
      <c r="AG3" s="37">
        <v>4.259872310238827E-2</v>
      </c>
      <c r="AH3" s="37">
        <v>3.9288929546378581E-2</v>
      </c>
      <c r="AS3" s="8">
        <v>40179</v>
      </c>
      <c r="AT3" s="40">
        <v>8644</v>
      </c>
      <c r="AU3" s="40">
        <v>12392</v>
      </c>
      <c r="BF3" s="26">
        <v>39117</v>
      </c>
      <c r="BG3" s="27">
        <v>8.6106007519891007E-3</v>
      </c>
    </row>
    <row r="4" spans="1:59" ht="12.75" customHeight="1">
      <c r="A4" s="6">
        <v>2011</v>
      </c>
      <c r="B4" s="3">
        <v>7498</v>
      </c>
      <c r="C4" s="3">
        <v>10310</v>
      </c>
      <c r="D4" s="3">
        <v>14988</v>
      </c>
      <c r="E4" s="3">
        <v>20646</v>
      </c>
      <c r="F4" s="3">
        <v>21481</v>
      </c>
      <c r="G4" s="3">
        <v>18870</v>
      </c>
      <c r="H4" s="4">
        <v>14844</v>
      </c>
      <c r="I4" s="4">
        <v>10007</v>
      </c>
      <c r="J4" s="4">
        <v>18293</v>
      </c>
      <c r="K4" s="4">
        <v>12532</v>
      </c>
      <c r="L4" s="4">
        <v>10557</v>
      </c>
      <c r="M4" s="4">
        <v>7505</v>
      </c>
      <c r="P4" s="8">
        <v>39508</v>
      </c>
      <c r="Q4" s="61">
        <v>236.77408095234401</v>
      </c>
      <c r="AB4" s="35" t="s">
        <v>37</v>
      </c>
      <c r="AC4" s="36" t="s">
        <v>38</v>
      </c>
      <c r="AD4" s="37">
        <v>2.1613651257750667E-3</v>
      </c>
      <c r="AE4" s="37">
        <v>4.1612703668593761E-3</v>
      </c>
      <c r="AF4" s="37">
        <v>4.3050301099613261E-3</v>
      </c>
      <c r="AG4" s="37">
        <v>2.900606920469772E-3</v>
      </c>
      <c r="AH4" s="37">
        <v>2.3087645931346924E-3</v>
      </c>
      <c r="AS4" s="8">
        <v>40210</v>
      </c>
      <c r="AT4" s="40">
        <v>6933</v>
      </c>
      <c r="AU4" s="40">
        <v>6475</v>
      </c>
      <c r="BF4" s="26">
        <v>39145</v>
      </c>
      <c r="BG4" s="27">
        <v>8.5797242029542007E-3</v>
      </c>
    </row>
    <row r="5" spans="1:59" ht="12.75" customHeight="1">
      <c r="A5" s="6">
        <v>2012</v>
      </c>
      <c r="B5" s="6">
        <v>8112</v>
      </c>
      <c r="C5" s="6">
        <v>8349</v>
      </c>
      <c r="D5" s="6">
        <v>16542</v>
      </c>
      <c r="E5" s="6">
        <v>25455</v>
      </c>
      <c r="F5" s="6">
        <v>24793</v>
      </c>
      <c r="G5" s="6">
        <v>21574</v>
      </c>
      <c r="H5" s="6">
        <v>18711</v>
      </c>
      <c r="I5" s="6">
        <v>10111</v>
      </c>
      <c r="J5" s="6">
        <v>13340</v>
      </c>
      <c r="K5" s="6">
        <v>12060</v>
      </c>
      <c r="L5" s="6">
        <v>11120</v>
      </c>
      <c r="M5" s="6">
        <v>7213</v>
      </c>
      <c r="P5" s="8">
        <v>39539</v>
      </c>
      <c r="Q5" s="61">
        <v>236.56662009854401</v>
      </c>
      <c r="AB5" s="35" t="s">
        <v>39</v>
      </c>
      <c r="AC5" s="36" t="s">
        <v>40</v>
      </c>
      <c r="AD5" s="37">
        <v>0.18768589000352875</v>
      </c>
      <c r="AE5" s="37">
        <v>0.20156570579150923</v>
      </c>
      <c r="AF5" s="37">
        <v>0.17142688813234075</v>
      </c>
      <c r="AG5" s="37">
        <v>0.17033577677938047</v>
      </c>
      <c r="AH5" s="37">
        <v>0.17497967125515479</v>
      </c>
      <c r="AS5" s="8">
        <v>40238</v>
      </c>
      <c r="AT5" s="40">
        <v>6486</v>
      </c>
      <c r="AU5" s="40">
        <v>5570</v>
      </c>
      <c r="BF5" s="26">
        <v>39176</v>
      </c>
      <c r="BG5" s="27">
        <v>8.4123891223483998E-3</v>
      </c>
    </row>
    <row r="6" spans="1:59" ht="12.75" customHeight="1">
      <c r="A6" s="6">
        <v>2013</v>
      </c>
      <c r="B6" s="6">
        <v>13250</v>
      </c>
      <c r="C6" s="6">
        <v>13100</v>
      </c>
      <c r="D6" s="6">
        <v>18080</v>
      </c>
      <c r="E6" s="6">
        <v>24787</v>
      </c>
      <c r="F6" s="6">
        <v>28764</v>
      </c>
      <c r="G6" s="6"/>
      <c r="H6" s="6"/>
      <c r="I6" s="6"/>
      <c r="J6" s="6"/>
      <c r="K6" s="6"/>
      <c r="L6" s="6"/>
      <c r="M6" s="6"/>
      <c r="P6" s="8">
        <v>39569</v>
      </c>
      <c r="Q6" s="61">
        <v>236.210740414377</v>
      </c>
      <c r="AB6" s="35" t="s">
        <v>41</v>
      </c>
      <c r="AC6" s="36" t="s">
        <v>42</v>
      </c>
      <c r="AD6" s="37">
        <v>9.2629933961788579E-4</v>
      </c>
      <c r="AE6" s="37">
        <v>7.120890467352943E-4</v>
      </c>
      <c r="AF6" s="37">
        <v>7.2802561976863093E-4</v>
      </c>
      <c r="AG6" s="37">
        <v>6.6603609994482537E-4</v>
      </c>
      <c r="AH6" s="37">
        <v>5.9897194633211359E-4</v>
      </c>
      <c r="AS6" s="8">
        <v>40269</v>
      </c>
      <c r="AT6" s="40">
        <v>4772</v>
      </c>
      <c r="AU6" s="40">
        <v>4742</v>
      </c>
      <c r="BF6" s="26">
        <v>39206</v>
      </c>
      <c r="BG6" s="27">
        <v>9.1470087729873806E-3</v>
      </c>
    </row>
    <row r="7" spans="1:59" ht="12.75" customHeight="1">
      <c r="P7" s="8">
        <v>39600</v>
      </c>
      <c r="Q7" s="61">
        <v>236.30861514377</v>
      </c>
      <c r="AB7" s="35" t="s">
        <v>43</v>
      </c>
      <c r="AC7" s="36" t="s">
        <v>44</v>
      </c>
      <c r="AD7" s="37">
        <v>8.3114886323536821E-3</v>
      </c>
      <c r="AE7" s="37">
        <v>8.3625957425976123E-3</v>
      </c>
      <c r="AF7" s="37">
        <v>1.0823594763265427E-2</v>
      </c>
      <c r="AG7" s="37">
        <v>1.4778907543154409E-2</v>
      </c>
      <c r="AH7" s="37">
        <v>1.7228611256316431E-2</v>
      </c>
      <c r="AS7" s="8">
        <v>40299</v>
      </c>
      <c r="AT7" s="40">
        <v>4301</v>
      </c>
      <c r="AU7" s="40">
        <v>4080</v>
      </c>
      <c r="BF7" s="26">
        <v>39237</v>
      </c>
      <c r="BG7" s="27">
        <v>8.1194474217404708E-3</v>
      </c>
    </row>
    <row r="8" spans="1:59" ht="12.75" customHeight="1">
      <c r="P8" s="8">
        <v>39630</v>
      </c>
      <c r="Q8" s="61">
        <v>236.13992370424299</v>
      </c>
      <c r="AB8" s="35" t="s">
        <v>45</v>
      </c>
      <c r="AC8" s="36" t="s">
        <v>46</v>
      </c>
      <c r="AD8" s="37">
        <v>8.6139537228411556E-2</v>
      </c>
      <c r="AE8" s="37">
        <v>0.12192744702725075</v>
      </c>
      <c r="AF8" s="37">
        <v>0.13473103030354039</v>
      </c>
      <c r="AG8" s="37">
        <v>0.11052652321273745</v>
      </c>
      <c r="AH8" s="37">
        <v>0.10686748562467328</v>
      </c>
      <c r="AS8" s="8">
        <v>40330</v>
      </c>
      <c r="AT8" s="40">
        <v>3985</v>
      </c>
      <c r="AU8" s="40">
        <v>4450</v>
      </c>
      <c r="BF8" s="26">
        <v>39267</v>
      </c>
      <c r="BG8" s="27">
        <v>8.2718811872225205E-3</v>
      </c>
    </row>
    <row r="9" spans="1:59" ht="12.75" customHeight="1">
      <c r="P9" s="8">
        <v>39661</v>
      </c>
      <c r="Q9" s="61">
        <v>236.473454697205</v>
      </c>
      <c r="AB9" s="35" t="s">
        <v>47</v>
      </c>
      <c r="AC9" s="36" t="s">
        <v>48</v>
      </c>
      <c r="AD9" s="37">
        <v>0.19606669355245249</v>
      </c>
      <c r="AE9" s="37">
        <v>0.19964306536532395</v>
      </c>
      <c r="AF9" s="37">
        <v>0.18947603196579543</v>
      </c>
      <c r="AG9" s="37">
        <v>0.18462993615511941</v>
      </c>
      <c r="AH9" s="37">
        <v>0.17104460707440319</v>
      </c>
      <c r="AS9" s="8">
        <v>40360</v>
      </c>
      <c r="AT9" s="40">
        <v>4368</v>
      </c>
      <c r="AU9" s="40">
        <v>5616</v>
      </c>
      <c r="BF9" s="26">
        <v>39298</v>
      </c>
      <c r="BG9" s="27">
        <v>9.5952437182486704E-3</v>
      </c>
    </row>
    <row r="10" spans="1:59" ht="12.75" customHeight="1">
      <c r="K10" s="17"/>
      <c r="P10" s="8">
        <v>39692</v>
      </c>
      <c r="Q10" s="61">
        <v>236.10231401421001</v>
      </c>
      <c r="AB10" s="35" t="s">
        <v>49</v>
      </c>
      <c r="AC10" s="36" t="s">
        <v>50</v>
      </c>
      <c r="AD10" s="37">
        <v>2.6850078136815041E-2</v>
      </c>
      <c r="AE10" s="37">
        <v>3.1665709797010118E-2</v>
      </c>
      <c r="AF10" s="37">
        <v>2.9276729692083038E-2</v>
      </c>
      <c r="AG10" s="37">
        <v>2.8481910617167178E-2</v>
      </c>
      <c r="AH10" s="37">
        <v>2.9621885345879072E-2</v>
      </c>
      <c r="AS10" s="8">
        <v>40391</v>
      </c>
      <c r="AT10" s="40">
        <v>3601</v>
      </c>
      <c r="AU10" s="40">
        <v>4927</v>
      </c>
      <c r="BF10" s="26">
        <v>39329</v>
      </c>
      <c r="BG10" s="27">
        <v>8.2068237756415599E-3</v>
      </c>
    </row>
    <row r="11" spans="1:59" ht="12.75" customHeight="1">
      <c r="P11" s="8">
        <v>39722</v>
      </c>
      <c r="Q11" s="61">
        <v>233.96041749775199</v>
      </c>
      <c r="AB11" s="35" t="s">
        <v>51</v>
      </c>
      <c r="AC11" s="36" t="s">
        <v>8</v>
      </c>
      <c r="AD11" s="37">
        <v>0.16828401471996773</v>
      </c>
      <c r="AE11" s="37">
        <v>0.14744693823962687</v>
      </c>
      <c r="AF11" s="37">
        <v>0.15580169087106371</v>
      </c>
      <c r="AG11" s="37">
        <v>0.16187830062268463</v>
      </c>
      <c r="AH11" s="37">
        <v>0.16019413951327177</v>
      </c>
      <c r="AS11" s="8">
        <v>40422</v>
      </c>
      <c r="AT11" s="40">
        <v>4886</v>
      </c>
      <c r="AU11" s="40">
        <v>8296</v>
      </c>
      <c r="BF11" s="26">
        <v>39359</v>
      </c>
      <c r="BG11" s="27">
        <v>8.8755872237577804E-3</v>
      </c>
    </row>
    <row r="12" spans="1:59" ht="12.75" customHeight="1">
      <c r="P12" s="8">
        <v>39753</v>
      </c>
      <c r="Q12" s="61">
        <v>234.19037013552801</v>
      </c>
      <c r="AB12" s="35" t="s">
        <v>52</v>
      </c>
      <c r="AC12" s="36" t="s">
        <v>53</v>
      </c>
      <c r="AD12" s="37">
        <v>1.1512577506679438E-2</v>
      </c>
      <c r="AE12" s="37">
        <v>1.2279085499641729E-2</v>
      </c>
      <c r="AF12" s="37">
        <v>1.204398453050764E-2</v>
      </c>
      <c r="AG12" s="37">
        <v>1.2347284622054071E-2</v>
      </c>
      <c r="AH12" s="37">
        <v>1.20302607887553E-2</v>
      </c>
      <c r="AS12" s="8">
        <v>40452</v>
      </c>
      <c r="AT12" s="40">
        <v>5140</v>
      </c>
      <c r="AU12" s="40">
        <v>11253</v>
      </c>
      <c r="BF12" s="26">
        <v>39390</v>
      </c>
      <c r="BG12" s="27">
        <v>8.8894572601717105E-3</v>
      </c>
    </row>
    <row r="13" spans="1:59" ht="12.75" customHeight="1">
      <c r="P13" s="8">
        <v>39783</v>
      </c>
      <c r="Q13" s="61">
        <v>235.340995207758</v>
      </c>
      <c r="AB13" s="35" t="s">
        <v>54</v>
      </c>
      <c r="AC13" s="36" t="s">
        <v>55</v>
      </c>
      <c r="AD13" s="37">
        <v>9.3197056006452585E-3</v>
      </c>
      <c r="AE13" s="37">
        <v>1.0565621230934928E-2</v>
      </c>
      <c r="AF13" s="37">
        <v>1.1147629287671117E-2</v>
      </c>
      <c r="AG13" s="37">
        <v>9.8092535666430211E-3</v>
      </c>
      <c r="AH13" s="37">
        <v>9.7832084567578553E-3</v>
      </c>
      <c r="AS13" s="8">
        <v>40483</v>
      </c>
      <c r="AT13" s="40">
        <v>5327</v>
      </c>
      <c r="AU13" s="40">
        <v>9941</v>
      </c>
      <c r="BF13" s="26">
        <v>39420</v>
      </c>
      <c r="BG13" s="27">
        <v>7.1347003499206601E-3</v>
      </c>
    </row>
    <row r="14" spans="1:59" ht="12.75" customHeight="1">
      <c r="P14" s="8">
        <v>39814</v>
      </c>
      <c r="Q14" s="61">
        <v>236.93182094793301</v>
      </c>
      <c r="AB14" s="35" t="s">
        <v>56</v>
      </c>
      <c r="AC14" s="36" t="s">
        <v>57</v>
      </c>
      <c r="AD14" s="37">
        <v>4.6125926299339622E-3</v>
      </c>
      <c r="AE14" s="37">
        <v>5.3317667374305159E-3</v>
      </c>
      <c r="AF14" s="37">
        <v>5.1593029470308758E-3</v>
      </c>
      <c r="AG14" s="37">
        <v>5.0839441948451174E-3</v>
      </c>
      <c r="AH14" s="37">
        <v>4.8425974327699368E-3</v>
      </c>
      <c r="AS14" s="8">
        <v>40513</v>
      </c>
      <c r="AT14" s="40">
        <v>6644</v>
      </c>
      <c r="AU14" s="40">
        <v>9671</v>
      </c>
      <c r="BF14" s="26">
        <v>39451</v>
      </c>
      <c r="BG14" s="27">
        <v>8.4062203126543198E-3</v>
      </c>
    </row>
    <row r="15" spans="1:59" ht="12.75" customHeight="1">
      <c r="P15" s="8">
        <v>39845</v>
      </c>
      <c r="Q15" s="61">
        <v>241.162767306653</v>
      </c>
      <c r="AB15" s="35" t="s">
        <v>58</v>
      </c>
      <c r="AC15" s="36" t="s">
        <v>59</v>
      </c>
      <c r="AD15" s="37">
        <v>3.0555275495286586E-2</v>
      </c>
      <c r="AE15" s="37">
        <v>3.2671535575523721E-2</v>
      </c>
      <c r="AF15" s="37">
        <v>3.515143353715245E-2</v>
      </c>
      <c r="AG15" s="37">
        <v>3.3853550878852369E-2</v>
      </c>
      <c r="AH15" s="37">
        <v>3.3041470639484233E-2</v>
      </c>
      <c r="AS15" s="8">
        <v>40544</v>
      </c>
      <c r="AT15" s="40">
        <v>6535</v>
      </c>
      <c r="AU15" s="40">
        <v>10684</v>
      </c>
      <c r="BF15" s="26">
        <v>39482</v>
      </c>
      <c r="BG15" s="27">
        <v>8.1462466065375105E-3</v>
      </c>
    </row>
    <row r="16" spans="1:59" ht="12.75" customHeight="1">
      <c r="P16" s="8">
        <v>39873</v>
      </c>
      <c r="Q16" s="61">
        <v>247.539914820837</v>
      </c>
      <c r="AB16" s="35" t="s">
        <v>60</v>
      </c>
      <c r="AC16" s="36" t="s">
        <v>61</v>
      </c>
      <c r="AD16" s="37">
        <v>5.3927005091495693E-2</v>
      </c>
      <c r="AE16" s="37">
        <v>4.3201552354121882E-2</v>
      </c>
      <c r="AF16" s="37">
        <v>4.8398974872595514E-2</v>
      </c>
      <c r="AG16" s="37">
        <v>5.3763695120989989E-2</v>
      </c>
      <c r="AH16" s="37">
        <v>5.4252337805657198E-2</v>
      </c>
      <c r="AS16" s="8">
        <v>40575</v>
      </c>
      <c r="AT16" s="40">
        <v>4574</v>
      </c>
      <c r="AU16" s="40">
        <v>6308</v>
      </c>
      <c r="BF16" s="26">
        <v>39511</v>
      </c>
      <c r="BG16" s="27">
        <v>7.6340942428571798E-3</v>
      </c>
    </row>
    <row r="17" spans="3:60" ht="12.75" customHeight="1">
      <c r="P17" s="8">
        <v>39904</v>
      </c>
      <c r="Q17" s="61">
        <v>254.578893164688</v>
      </c>
      <c r="AB17" s="35" t="s">
        <v>62</v>
      </c>
      <c r="AC17" s="36" t="s">
        <v>63</v>
      </c>
      <c r="AD17" s="37">
        <v>1.8040782376367394E-2</v>
      </c>
      <c r="AE17" s="37">
        <v>1.3774472497785848E-2</v>
      </c>
      <c r="AF17" s="37">
        <v>2.2539336528790678E-2</v>
      </c>
      <c r="AG17" s="37">
        <v>2.8903602112398518E-2</v>
      </c>
      <c r="AH17" s="37">
        <v>4.2617761514781902E-2</v>
      </c>
      <c r="AS17" s="8">
        <v>40603</v>
      </c>
      <c r="AT17" s="40">
        <v>4300</v>
      </c>
      <c r="AU17" s="40">
        <v>5680</v>
      </c>
      <c r="BF17" s="26">
        <v>39542</v>
      </c>
      <c r="BG17" s="27">
        <v>8.9846668738037105E-3</v>
      </c>
    </row>
    <row r="18" spans="3:60" ht="12.75" customHeight="1">
      <c r="P18" s="8">
        <v>39934</v>
      </c>
      <c r="Q18" s="61">
        <v>260.18299308000297</v>
      </c>
      <c r="AB18" s="35" t="s">
        <v>64</v>
      </c>
      <c r="AC18" s="36" t="s">
        <v>65</v>
      </c>
      <c r="AD18" s="37">
        <v>4.5205928315773553E-2</v>
      </c>
      <c r="AE18" s="37">
        <v>3.8804402490531444E-2</v>
      </c>
      <c r="AF18" s="37">
        <v>4.2170778819083529E-2</v>
      </c>
      <c r="AG18" s="37">
        <v>4.7280681012059587E-2</v>
      </c>
      <c r="AH18" s="37">
        <v>4.9137480397281753E-2</v>
      </c>
      <c r="AS18" s="8">
        <v>40634</v>
      </c>
      <c r="AT18" s="40">
        <v>3467</v>
      </c>
      <c r="AU18" s="40">
        <v>5502</v>
      </c>
      <c r="BF18" s="26">
        <v>39572</v>
      </c>
      <c r="BG18" s="27">
        <v>8.17046739825842E-3</v>
      </c>
    </row>
    <row r="19" spans="3:60" ht="12.75" customHeight="1">
      <c r="P19" s="8">
        <v>39965</v>
      </c>
      <c r="Q19" s="61">
        <v>262.74251625120098</v>
      </c>
      <c r="AB19" s="35" t="s">
        <v>66</v>
      </c>
      <c r="AC19" s="36" t="s">
        <v>67</v>
      </c>
      <c r="AD19" s="37">
        <v>2.4701315723143619E-2</v>
      </c>
      <c r="AE19" s="37">
        <v>2.3236355706281072E-2</v>
      </c>
      <c r="AF19" s="37">
        <v>2.3940680640830873E-2</v>
      </c>
      <c r="AG19" s="37">
        <v>2.8891778986363994E-2</v>
      </c>
      <c r="AH19" s="37">
        <v>3.2235581111691933E-2</v>
      </c>
      <c r="AS19" s="8">
        <v>40664</v>
      </c>
      <c r="AT19" s="40">
        <v>3510</v>
      </c>
      <c r="AU19" s="40">
        <v>5029</v>
      </c>
      <c r="BF19" s="26">
        <v>39603</v>
      </c>
      <c r="BG19" s="27">
        <v>8.3494318240077102E-3</v>
      </c>
    </row>
    <row r="20" spans="3:60" ht="12.75" customHeight="1">
      <c r="P20" s="8">
        <v>39995</v>
      </c>
      <c r="Q20" s="61">
        <v>267.04161676369699</v>
      </c>
      <c r="AB20" s="35" t="s">
        <v>68</v>
      </c>
      <c r="AC20" s="36" t="s">
        <v>69</v>
      </c>
      <c r="AD20" s="37">
        <v>1.0422442909714171E-2</v>
      </c>
      <c r="AE20" s="37">
        <v>1.2537217779083275E-2</v>
      </c>
      <c r="AF20" s="37">
        <v>1.2826717277773335E-2</v>
      </c>
      <c r="AG20" s="37">
        <v>1.3844880586427051E-2</v>
      </c>
      <c r="AH20" s="37">
        <v>1.4215600859615497E-2</v>
      </c>
      <c r="AS20" s="8">
        <v>40695</v>
      </c>
      <c r="AT20" s="40">
        <v>3188</v>
      </c>
      <c r="AU20" s="40">
        <v>5614</v>
      </c>
      <c r="BF20" s="26">
        <v>39633</v>
      </c>
      <c r="BG20" s="27">
        <v>8.3391455741662901E-3</v>
      </c>
    </row>
    <row r="21" spans="3:60">
      <c r="P21" s="8">
        <v>40026</v>
      </c>
      <c r="Q21" s="61">
        <v>270.62542963427802</v>
      </c>
      <c r="AS21" s="8">
        <v>40725</v>
      </c>
      <c r="AT21" s="40">
        <v>3546</v>
      </c>
      <c r="AU21" s="40">
        <v>7227</v>
      </c>
      <c r="BF21" s="26">
        <v>39664</v>
      </c>
      <c r="BG21" s="27">
        <v>8.64684014287629E-3</v>
      </c>
    </row>
    <row r="22" spans="3:60">
      <c r="P22" s="8">
        <v>40057</v>
      </c>
      <c r="Q22" s="61">
        <v>275.58015793228901</v>
      </c>
      <c r="AS22" s="8">
        <v>40756</v>
      </c>
      <c r="AT22" s="40">
        <v>2844</v>
      </c>
      <c r="AU22" s="40">
        <v>5745</v>
      </c>
      <c r="BF22" s="26">
        <v>39695</v>
      </c>
      <c r="BG22" s="27">
        <v>8.5418330159104904E-3</v>
      </c>
    </row>
    <row r="23" spans="3:60">
      <c r="P23" s="8">
        <v>40087</v>
      </c>
      <c r="Q23" s="61">
        <v>279.82462712932301</v>
      </c>
      <c r="AS23" s="8">
        <v>40787</v>
      </c>
      <c r="AT23" s="40">
        <v>4000</v>
      </c>
      <c r="AU23" s="40">
        <v>9576</v>
      </c>
      <c r="BF23" s="26">
        <v>39725</v>
      </c>
      <c r="BG23" s="27">
        <v>8.9122280292287005E-3</v>
      </c>
    </row>
    <row r="24" spans="3:60">
      <c r="P24" s="8">
        <v>40118</v>
      </c>
      <c r="Q24" s="61">
        <v>283.47098292200502</v>
      </c>
      <c r="AS24" s="8">
        <v>40817</v>
      </c>
      <c r="AT24" s="40">
        <v>4312</v>
      </c>
      <c r="AU24" s="40">
        <v>14171</v>
      </c>
      <c r="BF24" s="26">
        <v>39756</v>
      </c>
      <c r="BG24" s="27">
        <v>8.9287897966803306E-3</v>
      </c>
    </row>
    <row r="25" spans="3:60">
      <c r="P25" s="8">
        <v>40148</v>
      </c>
      <c r="Q25" s="61">
        <v>285.10416418083702</v>
      </c>
      <c r="AB25" s="91" t="s">
        <v>20</v>
      </c>
      <c r="AC25" s="90" t="s">
        <v>75</v>
      </c>
      <c r="AD25" s="90"/>
      <c r="AE25" s="90"/>
      <c r="AS25" s="8">
        <v>40848</v>
      </c>
      <c r="AT25" s="40">
        <v>4471</v>
      </c>
      <c r="AU25" s="40">
        <v>11656</v>
      </c>
      <c r="BF25" s="26">
        <v>39786</v>
      </c>
      <c r="BG25" s="27">
        <v>9.5765662980009606E-3</v>
      </c>
    </row>
    <row r="26" spans="3:60">
      <c r="P26" s="8">
        <v>40179</v>
      </c>
      <c r="Q26" s="61">
        <v>288.54098567524699</v>
      </c>
      <c r="AB26" s="91"/>
      <c r="AC26" s="6">
        <v>2010</v>
      </c>
      <c r="AD26" s="6">
        <v>2011</v>
      </c>
      <c r="AE26" s="6">
        <v>2012</v>
      </c>
      <c r="AS26" s="8">
        <v>40878</v>
      </c>
      <c r="AT26" s="40">
        <v>4711</v>
      </c>
      <c r="AU26" s="40">
        <v>12731</v>
      </c>
      <c r="BF26" s="26">
        <v>39817</v>
      </c>
      <c r="BG26" s="27">
        <v>1.06303411421678E-2</v>
      </c>
    </row>
    <row r="27" spans="3:60">
      <c r="C27">
        <v>28764</v>
      </c>
      <c r="P27" s="8">
        <v>40210</v>
      </c>
      <c r="Q27" s="61">
        <v>291.44191809736299</v>
      </c>
      <c r="AB27" s="35" t="s">
        <v>71</v>
      </c>
      <c r="AC27" s="38">
        <v>0.33902657540811115</v>
      </c>
      <c r="AD27" s="38">
        <v>0.25977750464845106</v>
      </c>
      <c r="AE27" s="38">
        <v>0.24026613305737063</v>
      </c>
      <c r="AS27" s="8">
        <v>40909</v>
      </c>
      <c r="AT27" s="40">
        <v>5764</v>
      </c>
      <c r="AU27" s="40">
        <v>15269</v>
      </c>
      <c r="BF27" s="26">
        <v>39848</v>
      </c>
      <c r="BG27" s="27">
        <v>1.23716552387752E-2</v>
      </c>
    </row>
    <row r="28" spans="3:60">
      <c r="C28">
        <v>15651</v>
      </c>
      <c r="P28" s="8">
        <v>40238</v>
      </c>
      <c r="Q28" s="61">
        <v>295.06635329256</v>
      </c>
      <c r="AB28" s="35" t="s">
        <v>72</v>
      </c>
      <c r="AC28" s="38">
        <v>2.067902199164505E-2</v>
      </c>
      <c r="AD28" s="38">
        <v>1.6056852919857551E-2</v>
      </c>
      <c r="AE28" s="38">
        <v>1.9698974755823377E-2</v>
      </c>
      <c r="AS28" s="8">
        <v>40940</v>
      </c>
      <c r="AT28" s="40">
        <v>4725</v>
      </c>
      <c r="AU28" s="40">
        <v>8167</v>
      </c>
      <c r="BF28" s="26">
        <v>39876</v>
      </c>
      <c r="BG28" s="27">
        <v>1.34204289483724E-2</v>
      </c>
    </row>
    <row r="29" spans="3:60" ht="27">
      <c r="C29">
        <f>C27-C28</f>
        <v>13113</v>
      </c>
      <c r="P29" s="8">
        <v>40269</v>
      </c>
      <c r="Q29" s="61">
        <v>297.93719041719402</v>
      </c>
      <c r="AB29" s="35" t="s">
        <v>73</v>
      </c>
      <c r="AC29" s="38">
        <v>0.45531872779739768</v>
      </c>
      <c r="AD29" s="38">
        <v>0.52484426375888982</v>
      </c>
      <c r="AE29" s="38">
        <v>0.56112314377687311</v>
      </c>
      <c r="AS29" s="8">
        <v>40969</v>
      </c>
      <c r="AT29" s="40">
        <v>4628</v>
      </c>
      <c r="AU29" s="40">
        <v>6065</v>
      </c>
      <c r="BF29" s="26">
        <v>39907</v>
      </c>
      <c r="BG29" s="27">
        <v>1.41481351004537E-2</v>
      </c>
      <c r="BH29">
        <f>BG29/BG24-1</f>
        <v>0.58455237749172806</v>
      </c>
    </row>
    <row r="30" spans="3:60">
      <c r="C30" s="83">
        <v>12221</v>
      </c>
      <c r="P30" s="8">
        <v>40299</v>
      </c>
      <c r="Q30" s="61">
        <v>301.11060013511599</v>
      </c>
      <c r="AB30" s="35" t="s">
        <v>74</v>
      </c>
      <c r="AC30" s="38">
        <v>1.5777520809242534E-2</v>
      </c>
      <c r="AD30" s="38">
        <v>2.0001470696374733E-2</v>
      </c>
      <c r="AE30" s="38">
        <v>1.9282283286093035E-2</v>
      </c>
      <c r="AS30" s="8">
        <v>41000</v>
      </c>
      <c r="AT30" s="40">
        <v>3846</v>
      </c>
      <c r="AU30" s="40">
        <v>6101</v>
      </c>
      <c r="BF30" s="26">
        <v>39937</v>
      </c>
      <c r="BG30" s="27">
        <v>1.32235848417887E-2</v>
      </c>
    </row>
    <row r="31" spans="3:60">
      <c r="C31">
        <f>C29-C30</f>
        <v>892</v>
      </c>
      <c r="P31" s="8">
        <v>40330</v>
      </c>
      <c r="Q31" s="61">
        <v>304.08203096337098</v>
      </c>
      <c r="AS31" s="8">
        <v>41030</v>
      </c>
      <c r="AT31" s="40">
        <v>3595</v>
      </c>
      <c r="AU31" s="40">
        <v>5764</v>
      </c>
      <c r="BF31" s="26">
        <v>39968</v>
      </c>
      <c r="BG31" s="27">
        <v>1.3241094175539401E-2</v>
      </c>
    </row>
    <row r="32" spans="3:60">
      <c r="P32" s="8">
        <v>40360</v>
      </c>
      <c r="Q32" s="61">
        <v>303.49650040664898</v>
      </c>
      <c r="AS32" s="8">
        <v>41061</v>
      </c>
      <c r="AT32" s="40">
        <v>3858</v>
      </c>
      <c r="AU32" s="40">
        <v>6221</v>
      </c>
      <c r="BF32" s="26">
        <v>39998</v>
      </c>
      <c r="BG32" s="27">
        <v>1.4742192695524899E-2</v>
      </c>
    </row>
    <row r="33" spans="16:59">
      <c r="P33" s="8">
        <v>40391</v>
      </c>
      <c r="Q33" s="61">
        <v>305.44448711037802</v>
      </c>
      <c r="AS33" s="8">
        <v>41091</v>
      </c>
      <c r="AT33" s="40">
        <v>3935</v>
      </c>
      <c r="AU33" s="40">
        <v>11372</v>
      </c>
      <c r="BF33" s="26">
        <v>40029</v>
      </c>
      <c r="BG33" s="27">
        <v>1.38379051153921E-2</v>
      </c>
    </row>
    <row r="34" spans="16:59">
      <c r="P34" s="8">
        <v>40422</v>
      </c>
      <c r="Q34" s="61">
        <v>308.13111400398799</v>
      </c>
      <c r="AS34" s="8">
        <v>41122</v>
      </c>
      <c r="AT34" s="40">
        <v>3311</v>
      </c>
      <c r="AU34" s="40">
        <v>9465</v>
      </c>
      <c r="BF34" s="26">
        <v>40060</v>
      </c>
      <c r="BG34" s="27">
        <v>1.32940096086317E-2</v>
      </c>
    </row>
    <row r="35" spans="16:59">
      <c r="P35" s="8">
        <v>40452</v>
      </c>
      <c r="Q35" s="61">
        <v>311.71465866962501</v>
      </c>
      <c r="AS35" s="8">
        <v>41153</v>
      </c>
      <c r="AT35" s="40">
        <v>4074</v>
      </c>
      <c r="AU35" s="40">
        <v>11265</v>
      </c>
      <c r="BF35" s="26">
        <v>40090</v>
      </c>
      <c r="BG35" s="27">
        <v>1.2633397789441199E-2</v>
      </c>
    </row>
    <row r="36" spans="16:59">
      <c r="P36" s="8">
        <v>40483</v>
      </c>
      <c r="Q36" s="61">
        <v>312.92054353879797</v>
      </c>
      <c r="AS36" s="8">
        <v>41184</v>
      </c>
      <c r="AT36" s="40">
        <v>4845</v>
      </c>
      <c r="AU36" s="40">
        <v>16208</v>
      </c>
      <c r="BF36" s="26">
        <v>40121</v>
      </c>
      <c r="BG36" s="27">
        <v>1.32067991519385E-2</v>
      </c>
    </row>
    <row r="37" spans="16:59">
      <c r="P37" s="8">
        <v>40513</v>
      </c>
      <c r="Q37" s="61">
        <v>312.55897732209002</v>
      </c>
      <c r="AS37" s="8">
        <v>41216</v>
      </c>
      <c r="AT37" s="40">
        <v>4798</v>
      </c>
      <c r="AU37" s="40">
        <v>13820</v>
      </c>
      <c r="BF37" s="26">
        <v>40151</v>
      </c>
      <c r="BG37" s="27">
        <v>1.3687548822663801E-2</v>
      </c>
    </row>
    <row r="38" spans="16:59">
      <c r="P38" s="8">
        <v>40544</v>
      </c>
      <c r="Q38" s="61">
        <v>311.76802468256898</v>
      </c>
      <c r="AS38" s="8">
        <v>41247</v>
      </c>
      <c r="AT38" s="40">
        <v>5092</v>
      </c>
      <c r="AU38" s="40">
        <v>12825</v>
      </c>
      <c r="BF38" s="26">
        <v>40182</v>
      </c>
      <c r="BG38" s="27">
        <v>1.41398389023562E-2</v>
      </c>
    </row>
    <row r="39" spans="16:59">
      <c r="P39" s="8">
        <v>40575</v>
      </c>
      <c r="Q39" s="61">
        <v>308.66867545231003</v>
      </c>
      <c r="BF39" s="26">
        <v>40213</v>
      </c>
      <c r="BG39" s="27">
        <v>1.41487965395328E-2</v>
      </c>
    </row>
    <row r="40" spans="16:59">
      <c r="P40" s="8">
        <v>40603</v>
      </c>
      <c r="Q40" s="61">
        <v>305.430779959424</v>
      </c>
      <c r="BF40" s="26">
        <v>40241</v>
      </c>
      <c r="BG40" s="27">
        <v>1.45879738015892E-2</v>
      </c>
    </row>
    <row r="41" spans="16:59">
      <c r="P41" s="8">
        <v>40634</v>
      </c>
      <c r="Q41" s="61">
        <v>298.22061836850401</v>
      </c>
      <c r="BF41" s="26">
        <v>40272</v>
      </c>
      <c r="BG41" s="27">
        <v>1.3012104741974E-2</v>
      </c>
    </row>
    <row r="42" spans="16:59">
      <c r="P42" s="8">
        <v>40664</v>
      </c>
      <c r="Q42" s="61">
        <v>303.60790367392599</v>
      </c>
      <c r="BF42" s="26">
        <v>40302</v>
      </c>
      <c r="BG42" s="27">
        <v>1.31351678571751E-2</v>
      </c>
    </row>
    <row r="43" spans="16:59">
      <c r="P43" s="8">
        <v>40695</v>
      </c>
      <c r="Q43" s="61">
        <v>305.87436194720698</v>
      </c>
      <c r="BF43" s="26">
        <v>40333</v>
      </c>
      <c r="BG43" s="27">
        <v>1.36361186183462E-2</v>
      </c>
    </row>
    <row r="44" spans="16:59">
      <c r="P44" s="8">
        <v>40725</v>
      </c>
      <c r="Q44" s="61">
        <v>308.47052123082301</v>
      </c>
      <c r="BF44" s="26">
        <v>40363</v>
      </c>
      <c r="BG44" s="27">
        <v>1.2703346694681299E-2</v>
      </c>
    </row>
    <row r="45" spans="16:59">
      <c r="P45" s="8">
        <v>40756</v>
      </c>
      <c r="Q45" s="61">
        <v>307.68295713496201</v>
      </c>
      <c r="BF45" s="26">
        <v>40394</v>
      </c>
      <c r="BG45" s="27">
        <v>1.3107865279394599E-2</v>
      </c>
    </row>
    <row r="46" spans="16:59">
      <c r="P46" s="8">
        <v>40787</v>
      </c>
      <c r="Q46" s="61">
        <v>302.28037089412697</v>
      </c>
      <c r="BF46" s="26">
        <v>40425</v>
      </c>
      <c r="BG46" s="27">
        <v>1.4102540955098899E-2</v>
      </c>
    </row>
    <row r="47" spans="16:59">
      <c r="P47" s="8">
        <v>40817</v>
      </c>
      <c r="Q47" s="61">
        <v>300.71732520463701</v>
      </c>
      <c r="BF47" s="26">
        <v>40455</v>
      </c>
      <c r="BG47" s="27">
        <v>1.34745959837392E-2</v>
      </c>
    </row>
    <row r="48" spans="16:59">
      <c r="P48" s="8">
        <v>40848</v>
      </c>
      <c r="Q48" s="61">
        <v>302.56273584046198</v>
      </c>
      <c r="BF48" s="26">
        <v>40486</v>
      </c>
      <c r="BG48" s="27">
        <v>1.38870897279776E-2</v>
      </c>
    </row>
    <row r="49" spans="16:59">
      <c r="P49" s="8">
        <v>40878</v>
      </c>
      <c r="Q49" s="61">
        <v>308.16129927942302</v>
      </c>
      <c r="BF49" s="26">
        <v>40516</v>
      </c>
      <c r="BG49" s="27">
        <v>1.3775197836019701E-2</v>
      </c>
    </row>
    <row r="50" spans="16:59">
      <c r="P50" s="8">
        <v>40909</v>
      </c>
      <c r="Q50" s="61">
        <v>311.84351515927398</v>
      </c>
      <c r="BF50" s="26">
        <v>40547</v>
      </c>
      <c r="BG50" s="27">
        <v>1.2112295790482499E-2</v>
      </c>
    </row>
    <row r="51" spans="16:59">
      <c r="P51" s="8">
        <v>40940</v>
      </c>
      <c r="Q51" s="61">
        <v>314.738732531197</v>
      </c>
      <c r="BF51" s="26">
        <v>40578</v>
      </c>
      <c r="BG51" s="27">
        <v>1.1833690869283001E-2</v>
      </c>
    </row>
    <row r="52" spans="16:59">
      <c r="P52" s="8">
        <v>40969</v>
      </c>
      <c r="Q52" s="61">
        <v>314.36897825988399</v>
      </c>
      <c r="BF52" s="26">
        <v>40606</v>
      </c>
      <c r="BG52" s="27">
        <v>1.23252925356305E-2</v>
      </c>
    </row>
    <row r="53" spans="16:59">
      <c r="P53" s="8">
        <v>41000</v>
      </c>
      <c r="Q53" s="61">
        <v>312.55144818646897</v>
      </c>
      <c r="BF53" s="26">
        <v>40637</v>
      </c>
      <c r="BG53" s="27">
        <v>1.2918642666085599E-2</v>
      </c>
    </row>
    <row r="54" spans="16:59">
      <c r="P54" s="8">
        <v>41030</v>
      </c>
      <c r="Q54" s="60">
        <v>311.249653704499</v>
      </c>
      <c r="BF54" s="26">
        <v>40667</v>
      </c>
      <c r="BG54" s="27">
        <v>1.39169035218997E-2</v>
      </c>
    </row>
    <row r="55" spans="16:59">
      <c r="P55" s="8">
        <v>41061</v>
      </c>
      <c r="Q55" s="60">
        <v>313.70568611368498</v>
      </c>
      <c r="BF55" s="26">
        <v>40698</v>
      </c>
      <c r="BG55" s="27">
        <v>1.39048919695847E-2</v>
      </c>
    </row>
    <row r="56" spans="16:59">
      <c r="P56" s="8">
        <v>41091</v>
      </c>
      <c r="Q56" s="60">
        <v>320.258447590804</v>
      </c>
      <c r="BF56" s="26">
        <v>40728</v>
      </c>
      <c r="BG56" s="27">
        <v>1.3776678241730201E-2</v>
      </c>
    </row>
    <row r="57" spans="16:59">
      <c r="P57" s="8">
        <v>41122</v>
      </c>
      <c r="Q57" s="60">
        <v>325.30248429369499</v>
      </c>
      <c r="BF57" s="26">
        <v>40759</v>
      </c>
      <c r="BG57" s="27">
        <v>1.3663507372594299E-2</v>
      </c>
    </row>
    <row r="58" spans="16:59">
      <c r="P58" s="8">
        <v>41153</v>
      </c>
      <c r="Q58" s="60">
        <v>331.703973969049</v>
      </c>
      <c r="BF58" s="26">
        <v>40790</v>
      </c>
      <c r="BG58" s="27">
        <v>1.4286100193137899E-2</v>
      </c>
    </row>
    <row r="59" spans="16:59">
      <c r="P59" s="8">
        <v>41184</v>
      </c>
      <c r="Q59" s="60">
        <v>341.06654244228201</v>
      </c>
      <c r="BF59" s="26">
        <v>40820</v>
      </c>
      <c r="BG59" s="27">
        <v>1.5385659014351001E-2</v>
      </c>
    </row>
    <row r="60" spans="16:59">
      <c r="P60" s="8">
        <v>41216</v>
      </c>
      <c r="Q60" s="60">
        <v>347.53875983623101</v>
      </c>
      <c r="BF60" s="26">
        <v>40851</v>
      </c>
      <c r="BG60" s="27">
        <v>1.48202689948468E-2</v>
      </c>
    </row>
    <row r="61" spans="16:59">
      <c r="P61" s="8">
        <v>41247</v>
      </c>
      <c r="Q61" s="60">
        <v>349.90102364554502</v>
      </c>
      <c r="BF61" s="26">
        <v>40881</v>
      </c>
      <c r="BG61" s="27">
        <v>1.4342275668275201E-2</v>
      </c>
    </row>
    <row r="62" spans="16:59">
      <c r="P62" s="8">
        <v>41279</v>
      </c>
      <c r="Q62" s="60">
        <v>346.876829020527</v>
      </c>
      <c r="BF62" s="26">
        <v>40912</v>
      </c>
      <c r="BG62" s="27">
        <v>1.4586468821818599E-2</v>
      </c>
    </row>
    <row r="63" spans="16:59">
      <c r="P63" s="8">
        <v>41311</v>
      </c>
      <c r="Q63" s="60">
        <v>344.39233056879198</v>
      </c>
      <c r="BF63" s="26">
        <v>40943</v>
      </c>
      <c r="BG63" s="27">
        <v>1.43442474765197E-2</v>
      </c>
    </row>
    <row r="64" spans="16:59">
      <c r="P64" s="8">
        <v>41343</v>
      </c>
      <c r="Q64" s="60">
        <v>340.88275706367</v>
      </c>
      <c r="BF64" s="26">
        <v>40972</v>
      </c>
      <c r="BG64" s="27">
        <v>1.3044259734106001E-2</v>
      </c>
    </row>
    <row r="65" spans="16:60">
      <c r="P65" s="8">
        <v>41375</v>
      </c>
      <c r="Q65" s="60">
        <v>341.46867587637701</v>
      </c>
      <c r="BF65" s="26">
        <v>41003</v>
      </c>
      <c r="BG65" s="27">
        <v>1.40600213270134E-2</v>
      </c>
    </row>
    <row r="66" spans="16:60">
      <c r="P66" s="8">
        <v>41406</v>
      </c>
      <c r="Q66" s="84">
        <v>333.24</v>
      </c>
      <c r="BF66" s="26">
        <v>41033</v>
      </c>
      <c r="BG66" s="27">
        <v>1.49815615452759E-2</v>
      </c>
    </row>
    <row r="67" spans="16:60">
      <c r="P67" s="8">
        <v>41438</v>
      </c>
      <c r="Q67" s="84">
        <v>325.7</v>
      </c>
      <c r="BF67" s="26">
        <v>41064</v>
      </c>
      <c r="BG67" s="27">
        <v>1.5948694598559202E-2</v>
      </c>
    </row>
    <row r="68" spans="16:60">
      <c r="BF68" s="26">
        <v>41094</v>
      </c>
      <c r="BG68" s="27">
        <v>1.9691830385547799E-2</v>
      </c>
      <c r="BH68">
        <f>BG68/BG64-1</f>
        <v>0.50961655064724098</v>
      </c>
    </row>
    <row r="69" spans="16:60">
      <c r="BF69" s="26">
        <v>41125</v>
      </c>
      <c r="BG69" s="27">
        <v>1.9747886167589698E-2</v>
      </c>
    </row>
    <row r="70" spans="16:60">
      <c r="BF70" s="26">
        <v>41156</v>
      </c>
      <c r="BG70" s="27">
        <v>1.57408411431024E-2</v>
      </c>
    </row>
    <row r="71" spans="16:60">
      <c r="BF71" s="26">
        <v>41187</v>
      </c>
      <c r="BG71" s="27">
        <v>1.7953887576980899E-2</v>
      </c>
    </row>
    <row r="72" spans="16:60">
      <c r="BF72" s="26">
        <v>41219</v>
      </c>
      <c r="BG72" s="27">
        <v>1.74685359915655E-2</v>
      </c>
    </row>
  </sheetData>
  <mergeCells count="6">
    <mergeCell ref="AT1:AU1"/>
    <mergeCell ref="B1:M1"/>
    <mergeCell ref="AB1:AC1"/>
    <mergeCell ref="AD1:AH1"/>
    <mergeCell ref="AC25:AE25"/>
    <mergeCell ref="AB25:AB26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6"/>
  <sheetViews>
    <sheetView topLeftCell="V1" zoomScaleNormal="100" workbookViewId="0">
      <selection activeCell="AC13" sqref="AC13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29"/>
      <c r="B1" s="93" t="s">
        <v>21</v>
      </c>
      <c r="C1" s="93"/>
      <c r="N1" s="44" t="s">
        <v>27</v>
      </c>
      <c r="O1" s="45" t="s">
        <v>77</v>
      </c>
      <c r="P1" s="45" t="s">
        <v>78</v>
      </c>
      <c r="Q1" s="23"/>
      <c r="R1" s="23"/>
      <c r="S1" s="23"/>
      <c r="T1" s="23"/>
      <c r="U1" s="23"/>
      <c r="V1" s="23"/>
      <c r="W1" s="23"/>
      <c r="X1" s="22"/>
      <c r="Y1" s="22"/>
      <c r="Z1" s="22"/>
      <c r="AA1" s="22"/>
      <c r="AB1" s="22"/>
      <c r="AC1" s="22"/>
      <c r="AD1" s="22"/>
    </row>
    <row r="2" spans="1:31" ht="25.5">
      <c r="A2" s="30"/>
      <c r="B2" s="13" t="s">
        <v>22</v>
      </c>
      <c r="C2" s="14" t="s">
        <v>23</v>
      </c>
      <c r="N2" s="11">
        <v>40179</v>
      </c>
      <c r="O2" s="46">
        <v>8.19</v>
      </c>
      <c r="P2" s="46">
        <v>7.68</v>
      </c>
      <c r="Q2" s="24"/>
      <c r="R2" s="24"/>
      <c r="S2" s="24"/>
      <c r="T2" s="24"/>
      <c r="U2" s="24"/>
      <c r="V2" s="24"/>
      <c r="W2" s="24"/>
      <c r="X2" s="22"/>
      <c r="Y2" s="22"/>
      <c r="Z2" s="22"/>
      <c r="AA2" s="22"/>
      <c r="AB2" s="22"/>
      <c r="AC2" s="22"/>
      <c r="AD2" s="22"/>
    </row>
    <row r="3" spans="1:31" ht="17.25" thickBot="1">
      <c r="A3" s="12">
        <v>40208</v>
      </c>
      <c r="B3" s="15">
        <v>1.1383537653239904E-2</v>
      </c>
      <c r="C3" s="16">
        <v>1.2488849241748361E-2</v>
      </c>
      <c r="N3" s="11">
        <v>40210</v>
      </c>
      <c r="O3" s="46">
        <v>8.15</v>
      </c>
      <c r="P3" s="46">
        <v>7.49</v>
      </c>
      <c r="Q3" s="48"/>
      <c r="R3" s="48"/>
      <c r="S3" s="24"/>
      <c r="T3" s="24"/>
      <c r="U3" s="24"/>
      <c r="V3" s="24"/>
      <c r="W3" s="24"/>
      <c r="X3" s="22"/>
      <c r="Y3" s="22"/>
      <c r="Z3" s="22"/>
      <c r="AA3" s="22"/>
      <c r="AB3" s="22"/>
      <c r="AC3" s="22"/>
      <c r="AD3" s="22"/>
    </row>
    <row r="4" spans="1:31" ht="17.25" thickBot="1">
      <c r="A4" s="12">
        <v>40237</v>
      </c>
      <c r="B4" s="15">
        <v>6.96257615317665E-3</v>
      </c>
      <c r="C4" s="16">
        <v>1.5138023152270471E-2</v>
      </c>
      <c r="N4" s="11">
        <v>40238</v>
      </c>
      <c r="O4" s="46">
        <v>8.68</v>
      </c>
      <c r="P4" s="46">
        <v>7.67</v>
      </c>
      <c r="Q4" s="48"/>
      <c r="R4" s="48"/>
      <c r="S4" s="24"/>
      <c r="T4" s="24"/>
      <c r="U4" s="24"/>
      <c r="V4" s="24"/>
      <c r="W4" s="24"/>
      <c r="X4" s="22"/>
      <c r="Y4" s="22"/>
      <c r="Z4" s="22"/>
      <c r="AA4" s="50" t="s">
        <v>0</v>
      </c>
      <c r="AB4" s="51" t="s">
        <v>83</v>
      </c>
      <c r="AC4" s="51" t="s">
        <v>86</v>
      </c>
      <c r="AD4" s="51" t="s">
        <v>87</v>
      </c>
    </row>
    <row r="5" spans="1:31" ht="17.25" thickBot="1">
      <c r="A5" s="12">
        <v>40267</v>
      </c>
      <c r="B5" s="15">
        <v>8.6805555555555559E-3</v>
      </c>
      <c r="C5" s="16">
        <v>1.3262599469496018E-2</v>
      </c>
      <c r="N5" s="11">
        <v>40269</v>
      </c>
      <c r="O5" s="46">
        <v>8.09</v>
      </c>
      <c r="P5" s="46">
        <v>7.07</v>
      </c>
      <c r="Q5" s="48"/>
      <c r="R5" s="48"/>
      <c r="S5" s="24"/>
      <c r="T5" s="24"/>
      <c r="U5" s="24"/>
      <c r="V5" s="24"/>
      <c r="W5" s="24"/>
      <c r="X5" s="22"/>
      <c r="Y5" s="22"/>
      <c r="Z5" s="22"/>
      <c r="AA5" s="52" t="s">
        <v>4</v>
      </c>
      <c r="AB5" s="53">
        <v>300</v>
      </c>
      <c r="AC5" s="53">
        <v>325</v>
      </c>
      <c r="AD5" s="53">
        <v>350</v>
      </c>
    </row>
    <row r="6" spans="1:31" ht="17.25" thickBot="1">
      <c r="A6" s="12">
        <v>40298</v>
      </c>
      <c r="B6" s="15">
        <v>6.0344827586207139E-3</v>
      </c>
      <c r="C6" s="16">
        <v>3.4873583260679282E-3</v>
      </c>
      <c r="N6" s="11">
        <v>40299</v>
      </c>
      <c r="O6" s="46">
        <v>7.77</v>
      </c>
      <c r="P6" s="46">
        <v>7.05</v>
      </c>
      <c r="Q6" s="48"/>
      <c r="R6" s="48"/>
      <c r="S6" s="24"/>
      <c r="T6" s="24"/>
      <c r="U6" s="24"/>
      <c r="V6" s="24"/>
      <c r="W6" s="24"/>
      <c r="X6" s="22"/>
      <c r="Y6" s="22"/>
      <c r="Z6" s="22"/>
      <c r="AA6" s="52" t="s">
        <v>28</v>
      </c>
      <c r="AB6" s="53">
        <v>60</v>
      </c>
      <c r="AC6" s="53">
        <v>60</v>
      </c>
      <c r="AD6" s="53">
        <v>75</v>
      </c>
      <c r="AE6" s="22"/>
    </row>
    <row r="7" spans="1:31" ht="17.25" thickBot="1">
      <c r="A7" s="12">
        <v>40328</v>
      </c>
      <c r="B7" s="15">
        <v>8.6206896551724137E-3</v>
      </c>
      <c r="C7" s="16">
        <v>3.4722222222221474E-3</v>
      </c>
      <c r="N7" s="11">
        <v>40330</v>
      </c>
      <c r="O7" s="46">
        <v>8.5299999999999994</v>
      </c>
      <c r="P7" s="46">
        <v>6.82</v>
      </c>
      <c r="Q7" s="48"/>
      <c r="R7" s="48"/>
      <c r="S7" s="24"/>
      <c r="T7" s="24"/>
      <c r="U7" s="24"/>
      <c r="V7" s="24"/>
      <c r="W7" s="24"/>
      <c r="X7" s="22"/>
      <c r="Y7" s="22"/>
      <c r="Z7" s="22"/>
      <c r="AA7" s="52" t="s">
        <v>3</v>
      </c>
      <c r="AB7" s="53">
        <v>280</v>
      </c>
      <c r="AC7" s="53">
        <v>295</v>
      </c>
      <c r="AD7" s="53">
        <v>320</v>
      </c>
      <c r="AE7" s="22"/>
    </row>
    <row r="8" spans="1:31" ht="17.25" thickBot="1">
      <c r="A8" s="12">
        <v>40359</v>
      </c>
      <c r="B8" s="15">
        <v>6.8906115417744305E-3</v>
      </c>
      <c r="C8" s="16">
        <v>8.6505190311450628E-4</v>
      </c>
      <c r="N8" s="11">
        <v>40360</v>
      </c>
      <c r="O8" s="46">
        <v>7.94</v>
      </c>
      <c r="P8" s="46">
        <v>7.28</v>
      </c>
      <c r="Q8" s="48"/>
      <c r="R8" s="48"/>
      <c r="S8" s="24"/>
      <c r="T8" s="24"/>
      <c r="U8" s="24"/>
      <c r="V8" s="24"/>
      <c r="W8" s="24"/>
      <c r="X8" s="22"/>
      <c r="Y8" s="22"/>
      <c r="Z8" s="22"/>
      <c r="AA8" s="52" t="s">
        <v>29</v>
      </c>
      <c r="AB8" s="53">
        <v>75</v>
      </c>
      <c r="AC8" s="53">
        <v>85</v>
      </c>
      <c r="AD8" s="53">
        <v>105</v>
      </c>
      <c r="AE8" s="22"/>
    </row>
    <row r="9" spans="1:31" ht="17.25" thickBot="1">
      <c r="A9" s="12">
        <v>40389</v>
      </c>
      <c r="B9" s="15">
        <v>9.5403295750217561E-3</v>
      </c>
      <c r="C9" s="16">
        <v>8.6956521739162552E-4</v>
      </c>
      <c r="N9" s="11">
        <v>40391</v>
      </c>
      <c r="O9" s="46">
        <v>8.14</v>
      </c>
      <c r="P9" s="46">
        <v>7.03</v>
      </c>
      <c r="Q9" s="48"/>
      <c r="R9" s="48"/>
      <c r="S9" s="24"/>
      <c r="T9" s="24"/>
      <c r="U9" s="24"/>
      <c r="V9" s="24"/>
      <c r="W9" s="24"/>
      <c r="X9" s="22"/>
      <c r="Y9" s="22"/>
      <c r="Z9" s="22"/>
      <c r="AA9" s="52" t="s">
        <v>30</v>
      </c>
      <c r="AB9" s="53">
        <v>180</v>
      </c>
      <c r="AC9" s="53">
        <v>198</v>
      </c>
      <c r="AD9" s="53">
        <v>215</v>
      </c>
      <c r="AE9" s="22"/>
    </row>
    <row r="10" spans="1:31" ht="16.5">
      <c r="A10" s="12">
        <v>40420</v>
      </c>
      <c r="B10" s="15">
        <v>8.6805555555555559E-3</v>
      </c>
      <c r="C10" s="16">
        <v>8.7183958151732291E-4</v>
      </c>
      <c r="N10" s="11">
        <v>40422</v>
      </c>
      <c r="O10" s="46">
        <v>8.56</v>
      </c>
      <c r="P10" s="46">
        <v>7.02</v>
      </c>
      <c r="Q10" s="48"/>
      <c r="R10" s="48"/>
      <c r="S10" s="24"/>
      <c r="T10" s="24"/>
      <c r="U10" s="24"/>
      <c r="V10" s="24"/>
      <c r="W10" s="24"/>
      <c r="X10" s="22"/>
      <c r="Y10" s="22"/>
      <c r="Z10" s="22"/>
      <c r="AE10" s="22"/>
    </row>
    <row r="11" spans="1:31" ht="16.5">
      <c r="A11" s="12">
        <v>40451</v>
      </c>
      <c r="B11" s="15">
        <v>1.391304347826082E-2</v>
      </c>
      <c r="C11" s="16">
        <v>2.6132404181188132E-3</v>
      </c>
      <c r="N11" s="11">
        <v>40452</v>
      </c>
      <c r="O11" s="46">
        <v>7.9</v>
      </c>
      <c r="P11" s="46">
        <v>7.14</v>
      </c>
      <c r="Q11" s="48"/>
      <c r="R11" s="48"/>
      <c r="S11" s="24"/>
      <c r="T11" s="24"/>
      <c r="U11" s="24"/>
      <c r="V11" s="24"/>
      <c r="W11" s="24"/>
      <c r="X11" s="22"/>
      <c r="Y11" s="22"/>
      <c r="Z11" s="22"/>
      <c r="AA11" s="22"/>
      <c r="AB11" s="22"/>
      <c r="AC11" s="22"/>
      <c r="AD11" s="22"/>
    </row>
    <row r="12" spans="1:31" ht="16.5">
      <c r="A12" s="12">
        <v>40481</v>
      </c>
      <c r="B12" s="15">
        <v>1.3900955690703811E-2</v>
      </c>
      <c r="C12" s="16">
        <v>4.9257728648880417E-16</v>
      </c>
      <c r="N12" s="11">
        <v>40483</v>
      </c>
      <c r="O12" s="46">
        <v>7.99</v>
      </c>
      <c r="P12" s="46">
        <v>7.49</v>
      </c>
      <c r="Q12" s="48"/>
      <c r="R12" s="48"/>
      <c r="S12" s="24"/>
      <c r="T12" s="24"/>
      <c r="U12" s="24"/>
      <c r="V12" s="24"/>
      <c r="W12" s="24"/>
      <c r="X12" s="22"/>
      <c r="Y12" s="22"/>
      <c r="Z12" s="22"/>
      <c r="AA12" s="22"/>
      <c r="AB12" s="22"/>
      <c r="AC12" s="22"/>
      <c r="AD12" s="22"/>
    </row>
    <row r="13" spans="1:31" ht="16.5">
      <c r="A13" s="12">
        <v>40512</v>
      </c>
      <c r="B13" s="15">
        <v>1.2110726643598666E-2</v>
      </c>
      <c r="C13" s="16">
        <v>2.5951557093430271E-3</v>
      </c>
      <c r="N13" s="11">
        <v>40513</v>
      </c>
      <c r="O13" s="46">
        <v>7.91</v>
      </c>
      <c r="P13" s="46">
        <v>7.19</v>
      </c>
      <c r="Q13" s="48"/>
      <c r="R13" s="48"/>
      <c r="S13" s="24"/>
      <c r="T13" s="24"/>
      <c r="U13" s="24"/>
      <c r="V13" s="24"/>
      <c r="W13" s="24"/>
      <c r="X13" s="22"/>
      <c r="Y13" s="22"/>
      <c r="Z13" s="22"/>
      <c r="AA13" s="22"/>
      <c r="AB13" s="22"/>
      <c r="AC13" s="22"/>
      <c r="AD13" s="22"/>
    </row>
    <row r="14" spans="1:31" ht="16.5">
      <c r="A14" s="12">
        <v>40542</v>
      </c>
      <c r="B14" s="15">
        <v>1.9147084421235756E-2</v>
      </c>
      <c r="C14" s="16">
        <v>3.4965034965037936E-3</v>
      </c>
      <c r="N14" s="11">
        <v>40544</v>
      </c>
      <c r="O14" s="46">
        <v>7.28</v>
      </c>
      <c r="P14" s="46">
        <v>7</v>
      </c>
      <c r="Q14" s="48"/>
      <c r="R14" s="48"/>
      <c r="S14" s="24"/>
      <c r="T14" s="24"/>
      <c r="U14" s="24"/>
      <c r="V14" s="24"/>
      <c r="W14" s="24"/>
      <c r="X14" s="22"/>
      <c r="Y14" s="22"/>
      <c r="Z14" s="22"/>
      <c r="AA14" s="22"/>
      <c r="AB14" s="22"/>
      <c r="AC14" s="22"/>
      <c r="AD14" s="22"/>
    </row>
    <row r="15" spans="1:31" ht="16.5">
      <c r="A15" s="12">
        <v>40573</v>
      </c>
      <c r="B15" s="15">
        <v>1.9047619047619074E-2</v>
      </c>
      <c r="C15" s="16">
        <v>7.0484581497802104E-3</v>
      </c>
      <c r="N15" s="11">
        <v>40575</v>
      </c>
      <c r="O15" s="46">
        <v>7.52</v>
      </c>
      <c r="P15" s="46">
        <v>7.04</v>
      </c>
      <c r="Q15" s="48"/>
      <c r="R15" s="48"/>
      <c r="S15" s="24"/>
      <c r="T15" s="24"/>
      <c r="U15" s="24"/>
      <c r="V15" s="24"/>
      <c r="W15" s="24"/>
      <c r="X15" s="22"/>
      <c r="Y15" s="22"/>
      <c r="Z15" s="22"/>
      <c r="AA15" s="22"/>
      <c r="AB15" s="22"/>
      <c r="AC15" s="22"/>
      <c r="AD15" s="22"/>
    </row>
    <row r="16" spans="1:31" ht="16.5">
      <c r="A16" s="12">
        <v>40602</v>
      </c>
      <c r="B16" s="15">
        <v>2.2471910112359501E-2</v>
      </c>
      <c r="C16" s="16">
        <v>4.3859649122812002E-3</v>
      </c>
      <c r="N16" s="11">
        <v>40603</v>
      </c>
      <c r="O16" s="46">
        <v>7.89</v>
      </c>
      <c r="P16" s="46">
        <v>7.2</v>
      </c>
      <c r="Q16" s="48"/>
      <c r="R16" s="48"/>
      <c r="S16" s="24"/>
      <c r="T16" s="24"/>
      <c r="U16" s="24"/>
      <c r="V16" s="24"/>
      <c r="W16" s="24"/>
      <c r="X16" s="22"/>
      <c r="Y16" s="22"/>
      <c r="Z16" s="22"/>
      <c r="AA16" s="22"/>
      <c r="AB16" s="22"/>
      <c r="AC16" s="22"/>
      <c r="AD16" s="22"/>
    </row>
    <row r="17" spans="1:30" ht="16.5">
      <c r="A17" s="12">
        <v>40632</v>
      </c>
      <c r="B17" s="15">
        <v>2.5817555938037865E-2</v>
      </c>
      <c r="C17" s="16">
        <v>6.1082024432812486E-3</v>
      </c>
      <c r="N17" s="11">
        <v>40634</v>
      </c>
      <c r="O17" s="46">
        <v>7.85</v>
      </c>
      <c r="P17" s="46">
        <v>6.22</v>
      </c>
      <c r="Q17" s="48"/>
      <c r="R17" s="48"/>
      <c r="S17" s="24"/>
      <c r="T17" s="24"/>
      <c r="U17" s="24"/>
      <c r="V17" s="24"/>
      <c r="W17" s="24"/>
      <c r="X17" s="21"/>
      <c r="Y17" s="21"/>
      <c r="Z17" s="21"/>
      <c r="AA17" s="21"/>
      <c r="AB17" s="21"/>
      <c r="AC17" s="21"/>
      <c r="AD17" s="21"/>
    </row>
    <row r="18" spans="1:30" ht="16.5">
      <c r="A18" s="12">
        <v>40663</v>
      </c>
      <c r="B18" s="15">
        <v>2.3993144815766899E-2</v>
      </c>
      <c r="C18" s="16">
        <v>7.819287576021022E-3</v>
      </c>
      <c r="N18" s="11">
        <v>40664</v>
      </c>
      <c r="O18" s="46">
        <v>7.25</v>
      </c>
      <c r="P18" s="46">
        <v>6.74</v>
      </c>
      <c r="Q18" s="48"/>
      <c r="R18" s="48"/>
      <c r="S18" s="24"/>
      <c r="T18" s="24"/>
      <c r="U18" s="24"/>
      <c r="V18" s="24"/>
      <c r="W18" s="24"/>
      <c r="X18" s="21"/>
      <c r="Y18" s="21"/>
      <c r="Z18" s="21"/>
      <c r="AA18" s="21"/>
      <c r="AB18" s="21"/>
      <c r="AC18" s="21"/>
      <c r="AD18" s="21"/>
    </row>
    <row r="19" spans="1:30" ht="16.5">
      <c r="A19" s="12">
        <v>40693</v>
      </c>
      <c r="B19" s="15">
        <v>2.4786324786324834E-2</v>
      </c>
      <c r="C19" s="16">
        <v>6.0553633217994545E-3</v>
      </c>
      <c r="N19" s="11">
        <v>40695</v>
      </c>
      <c r="O19" s="46">
        <v>7.92</v>
      </c>
      <c r="P19" s="46">
        <v>6.46</v>
      </c>
      <c r="Q19" s="48"/>
      <c r="R19" s="48"/>
      <c r="S19" s="24"/>
      <c r="T19" s="24"/>
      <c r="U19" s="24"/>
      <c r="V19" s="24"/>
      <c r="W19" s="24"/>
      <c r="X19" s="21"/>
      <c r="Y19" s="21"/>
      <c r="Z19" s="21"/>
      <c r="AA19" s="21"/>
      <c r="AB19" s="21"/>
      <c r="AC19" s="21"/>
      <c r="AD19" s="21"/>
    </row>
    <row r="20" spans="1:30" ht="16.5">
      <c r="A20" s="12">
        <v>40724</v>
      </c>
      <c r="B20" s="15">
        <v>2.0530367835756982E-2</v>
      </c>
      <c r="C20" s="16">
        <v>3.4572169403628097E-3</v>
      </c>
      <c r="N20" s="11">
        <v>40725</v>
      </c>
      <c r="O20" s="46">
        <v>7.4</v>
      </c>
      <c r="P20" s="46">
        <v>6.68</v>
      </c>
      <c r="Q20" s="48"/>
      <c r="R20" s="48"/>
      <c r="S20" s="24"/>
      <c r="T20" s="24"/>
      <c r="U20" s="24"/>
      <c r="V20" s="24"/>
      <c r="W20" s="24"/>
      <c r="X20" s="21"/>
      <c r="Y20" s="21"/>
      <c r="Z20" s="21"/>
      <c r="AA20" s="21"/>
      <c r="AB20" s="21"/>
      <c r="AC20" s="21"/>
      <c r="AD20" s="21"/>
    </row>
    <row r="21" spans="1:30" ht="16.5">
      <c r="A21" s="12">
        <v>40754</v>
      </c>
      <c r="B21" s="15">
        <v>1.9759450171821281E-2</v>
      </c>
      <c r="C21" s="16">
        <v>2.6064291920069246E-3</v>
      </c>
      <c r="N21" s="11">
        <v>40756</v>
      </c>
      <c r="O21" s="46">
        <v>7.78</v>
      </c>
      <c r="P21" s="46">
        <v>6.39</v>
      </c>
      <c r="Q21" s="48"/>
      <c r="R21" s="48"/>
      <c r="S21" s="24"/>
      <c r="T21" s="24"/>
      <c r="U21" s="24"/>
      <c r="V21" s="24"/>
      <c r="W21" s="24"/>
      <c r="X21" s="21"/>
      <c r="Y21" s="21"/>
      <c r="Z21" s="21"/>
      <c r="AA21" s="21"/>
      <c r="AB21" s="21"/>
      <c r="AC21" s="21"/>
      <c r="AD21" s="21"/>
    </row>
    <row r="22" spans="1:30" ht="16.5">
      <c r="A22" s="12">
        <v>40785</v>
      </c>
      <c r="B22" s="15">
        <v>2.0654044750430218E-2</v>
      </c>
      <c r="C22" s="16">
        <v>8.7108013937264861E-4</v>
      </c>
      <c r="N22" s="11">
        <v>40787</v>
      </c>
      <c r="O22" s="46">
        <v>8.1999999999999993</v>
      </c>
      <c r="P22" s="46">
        <v>5.93</v>
      </c>
      <c r="Q22" s="48"/>
      <c r="R22" s="48"/>
      <c r="S22" s="24"/>
      <c r="T22" s="24"/>
      <c r="U22" s="24"/>
      <c r="V22" s="24"/>
      <c r="W22" s="24"/>
      <c r="X22" s="21"/>
      <c r="Y22" s="21"/>
      <c r="Z22" s="21"/>
      <c r="AA22" s="21"/>
      <c r="AB22" s="21"/>
      <c r="AC22" s="21"/>
      <c r="AD22" s="21"/>
    </row>
    <row r="23" spans="1:30" ht="16.5">
      <c r="A23" s="12">
        <v>40816</v>
      </c>
      <c r="B23" s="15">
        <v>2.1440823327615783E-2</v>
      </c>
      <c r="C23" s="16">
        <v>3.4752389226758583E-3</v>
      </c>
      <c r="N23" s="11">
        <v>40817</v>
      </c>
      <c r="O23" s="46">
        <v>7.69</v>
      </c>
      <c r="P23" s="46">
        <v>6.41</v>
      </c>
      <c r="Q23" s="48"/>
      <c r="R23" s="48"/>
      <c r="S23" s="24"/>
      <c r="T23" s="24"/>
      <c r="U23" s="24"/>
      <c r="V23" s="24"/>
      <c r="W23" s="24"/>
      <c r="X23" s="21"/>
      <c r="Y23" s="21"/>
      <c r="Z23" s="21"/>
      <c r="AA23" s="21"/>
      <c r="AB23" s="21"/>
      <c r="AC23" s="21"/>
      <c r="AD23" s="21"/>
    </row>
    <row r="24" spans="1:30" ht="16.5">
      <c r="A24" s="12">
        <v>40846</v>
      </c>
      <c r="B24" s="15">
        <v>2.6563838903170472E-2</v>
      </c>
      <c r="C24" s="16">
        <v>9.5320623916808067E-3</v>
      </c>
      <c r="N24" s="11">
        <v>40848</v>
      </c>
      <c r="O24" s="46">
        <v>7.17</v>
      </c>
      <c r="P24" s="46">
        <v>6.59</v>
      </c>
      <c r="Q24" s="48"/>
      <c r="R24" s="48"/>
      <c r="S24" s="24"/>
      <c r="T24" s="24"/>
      <c r="U24" s="24"/>
      <c r="V24" s="24"/>
      <c r="W24" s="24"/>
      <c r="X24" s="21"/>
      <c r="Y24" s="21"/>
      <c r="Z24" s="21"/>
      <c r="AA24" s="21"/>
      <c r="AB24" s="21"/>
      <c r="AC24" s="21"/>
      <c r="AD24" s="21"/>
    </row>
    <row r="25" spans="1:30" ht="16.5">
      <c r="A25" s="12">
        <v>40877</v>
      </c>
      <c r="B25" s="15">
        <v>2.564102564102564E-2</v>
      </c>
      <c r="C25" s="16">
        <v>8.6281276962895323E-3</v>
      </c>
      <c r="N25" s="11">
        <v>40878</v>
      </c>
      <c r="O25" s="46">
        <v>7.56</v>
      </c>
      <c r="P25" s="46">
        <v>6.37</v>
      </c>
      <c r="Q25" s="48"/>
      <c r="R25" s="48"/>
      <c r="S25" s="24"/>
      <c r="T25" s="24"/>
      <c r="U25" s="24"/>
      <c r="V25" s="24"/>
      <c r="W25" s="24"/>
      <c r="X25" s="21"/>
      <c r="Y25" s="21"/>
      <c r="Z25" s="21"/>
      <c r="AA25" s="21"/>
      <c r="AB25" s="21"/>
      <c r="AC25" s="21"/>
      <c r="AD25" s="21"/>
    </row>
    <row r="26" spans="1:30" ht="16.5">
      <c r="A26" s="12">
        <v>40907</v>
      </c>
      <c r="B26" s="15">
        <v>2.049530315969262E-2</v>
      </c>
      <c r="C26" s="16">
        <v>1.0452961672473638E-2</v>
      </c>
      <c r="N26" s="11">
        <v>40909</v>
      </c>
      <c r="O26" s="46">
        <v>7.29</v>
      </c>
      <c r="P26" s="46">
        <v>6.45</v>
      </c>
      <c r="Q26" s="48"/>
      <c r="R26" s="48"/>
      <c r="S26" s="24"/>
      <c r="T26" s="24"/>
      <c r="U26" s="24"/>
      <c r="V26" s="24"/>
      <c r="W26" s="24"/>
      <c r="X26" s="21"/>
      <c r="Y26" s="21"/>
      <c r="Z26" s="21"/>
      <c r="AA26" s="21"/>
      <c r="AB26" s="21"/>
      <c r="AC26" s="21"/>
      <c r="AD26" s="21"/>
    </row>
    <row r="27" spans="1:30" ht="16.5">
      <c r="A27" s="12">
        <v>40938</v>
      </c>
      <c r="B27" s="15">
        <v>1.1894647408666028E-2</v>
      </c>
      <c r="C27" s="16">
        <v>1.7497812773397347E-3</v>
      </c>
      <c r="N27" s="11">
        <v>40940</v>
      </c>
      <c r="O27" s="46">
        <v>7.15</v>
      </c>
      <c r="P27" s="46">
        <v>6.54</v>
      </c>
      <c r="Q27" s="48"/>
      <c r="R27" s="48"/>
      <c r="S27" s="24"/>
      <c r="T27" s="24"/>
      <c r="U27" s="24"/>
      <c r="V27" s="24"/>
      <c r="W27" s="24"/>
      <c r="X27" s="21"/>
      <c r="Y27" s="21"/>
      <c r="Z27" s="21"/>
      <c r="AA27" s="21"/>
      <c r="AB27" s="21"/>
      <c r="AC27" s="21"/>
      <c r="AD27" s="21"/>
    </row>
    <row r="28" spans="1:30" ht="16.5">
      <c r="A28" s="12">
        <v>40968</v>
      </c>
      <c r="B28" s="15">
        <v>1.2679628064243449E-2</v>
      </c>
      <c r="C28" s="16">
        <v>-2.6200873362451356E-3</v>
      </c>
      <c r="N28" s="11">
        <v>40969</v>
      </c>
      <c r="O28" s="46">
        <v>7.44</v>
      </c>
      <c r="P28" s="46">
        <v>6.06</v>
      </c>
      <c r="Q28" s="48"/>
      <c r="R28" s="48"/>
      <c r="S28" s="24"/>
      <c r="T28" s="24"/>
      <c r="U28" s="24"/>
      <c r="V28" s="24"/>
      <c r="W28" s="24"/>
      <c r="X28" s="21"/>
      <c r="Y28" s="21"/>
      <c r="Z28" s="21"/>
      <c r="AA28" s="21"/>
      <c r="AB28" s="21"/>
      <c r="AC28" s="21"/>
      <c r="AD28" s="21"/>
    </row>
    <row r="29" spans="1:30" ht="16.5">
      <c r="A29" s="12">
        <v>40998</v>
      </c>
      <c r="B29" s="15">
        <v>2.0134228187919392E-2</v>
      </c>
      <c r="C29" s="16">
        <v>7.8057241977445655E-3</v>
      </c>
      <c r="N29" s="11">
        <v>41000</v>
      </c>
      <c r="O29" s="46">
        <v>7.06</v>
      </c>
      <c r="P29" s="46">
        <v>6.05</v>
      </c>
      <c r="Q29" s="48"/>
      <c r="R29" s="48"/>
      <c r="S29" s="24"/>
      <c r="T29" s="24"/>
      <c r="U29" s="24"/>
      <c r="V29" s="24"/>
      <c r="W29" s="24"/>
      <c r="X29" s="21"/>
      <c r="Y29" s="21"/>
      <c r="Z29" s="21"/>
      <c r="AA29" s="21"/>
      <c r="AB29" s="21"/>
      <c r="AC29" s="21"/>
      <c r="AD29" s="21"/>
    </row>
    <row r="30" spans="1:30" ht="16.5">
      <c r="A30" s="12">
        <v>41029</v>
      </c>
      <c r="B30" s="15">
        <v>2.5941422594142213E-2</v>
      </c>
      <c r="C30" s="16">
        <v>1.0344827586206549E-2</v>
      </c>
      <c r="N30" s="11">
        <v>41030</v>
      </c>
      <c r="O30" s="46">
        <v>7.01</v>
      </c>
      <c r="P30" s="46">
        <v>6.48</v>
      </c>
      <c r="Q30" s="48"/>
      <c r="R30" s="48"/>
      <c r="S30" s="24"/>
      <c r="T30" s="24"/>
      <c r="U30" s="24"/>
      <c r="V30" s="24"/>
      <c r="W30" s="24"/>
      <c r="X30" s="21"/>
      <c r="Y30" s="21"/>
      <c r="Z30" s="21"/>
      <c r="AA30" s="21"/>
      <c r="AB30" s="21"/>
      <c r="AC30" s="21"/>
      <c r="AD30" s="21"/>
    </row>
    <row r="31" spans="1:30" ht="16.5">
      <c r="A31" s="12">
        <v>41059</v>
      </c>
      <c r="B31" s="15">
        <v>3.9199332777314334E-2</v>
      </c>
      <c r="C31" s="16">
        <v>1.2037833190025474E-2</v>
      </c>
      <c r="N31" s="11">
        <v>41061</v>
      </c>
      <c r="O31" s="46">
        <v>7.26</v>
      </c>
      <c r="P31" s="46">
        <v>6.12</v>
      </c>
      <c r="Q31" s="48"/>
      <c r="R31" s="48"/>
      <c r="S31" s="24"/>
      <c r="T31" s="24"/>
      <c r="U31" s="24"/>
      <c r="V31" s="24"/>
      <c r="W31" s="24"/>
      <c r="X31" s="21"/>
      <c r="Y31" s="21"/>
      <c r="Z31" s="21"/>
      <c r="AA31" s="21"/>
      <c r="AB31" s="21"/>
      <c r="AC31" s="21"/>
      <c r="AD31" s="21"/>
    </row>
    <row r="32" spans="1:30" ht="16.5">
      <c r="A32" s="12">
        <v>41090</v>
      </c>
      <c r="B32" s="15">
        <v>3.8558256496228072E-2</v>
      </c>
      <c r="C32" s="16">
        <v>1.2919896640826501E-2</v>
      </c>
      <c r="N32" s="11">
        <v>41091</v>
      </c>
      <c r="O32" s="46">
        <v>6.85</v>
      </c>
      <c r="P32" s="46">
        <v>6.4</v>
      </c>
      <c r="Q32" s="48"/>
      <c r="R32" s="48"/>
      <c r="S32" s="24"/>
      <c r="T32" s="24"/>
      <c r="U32" s="24"/>
      <c r="V32" s="24"/>
      <c r="W32" s="24"/>
      <c r="X32" s="21"/>
      <c r="Y32" s="21"/>
      <c r="Z32" s="21"/>
      <c r="AA32" s="21"/>
      <c r="AB32" s="21"/>
      <c r="AC32" s="21"/>
      <c r="AD32" s="21"/>
    </row>
    <row r="33" spans="1:30" ht="16.5">
      <c r="A33" s="12">
        <v>41120</v>
      </c>
      <c r="B33" s="15">
        <v>3.3698399326032011E-2</v>
      </c>
      <c r="C33" s="16">
        <v>7.7989601386477337E-3</v>
      </c>
      <c r="N33" s="11">
        <v>41122</v>
      </c>
      <c r="O33" s="46">
        <v>7.05</v>
      </c>
      <c r="P33" s="46">
        <v>6.41</v>
      </c>
      <c r="Q33" s="48"/>
      <c r="R33" s="48"/>
      <c r="S33" s="24"/>
      <c r="T33" s="24"/>
      <c r="U33" s="24"/>
      <c r="V33" s="24"/>
      <c r="W33" s="24"/>
      <c r="X33" s="21"/>
      <c r="Y33" s="21"/>
      <c r="Z33" s="21"/>
      <c r="AA33" s="21"/>
      <c r="AB33" s="21"/>
      <c r="AC33" s="21"/>
      <c r="AD33" s="21"/>
    </row>
    <row r="34" spans="1:30" ht="16.5">
      <c r="A34" s="12">
        <v>41151</v>
      </c>
      <c r="B34" s="15">
        <v>3.9629005059021949E-2</v>
      </c>
      <c r="C34" s="16">
        <v>9.5735422106176284E-3</v>
      </c>
      <c r="N34" s="11">
        <v>41154</v>
      </c>
      <c r="O34" s="46">
        <v>7.24</v>
      </c>
      <c r="P34" s="46">
        <v>6.13</v>
      </c>
      <c r="Q34" s="48"/>
      <c r="R34" s="48"/>
      <c r="S34" s="24"/>
      <c r="T34" s="24"/>
      <c r="U34" s="24"/>
      <c r="V34" s="24"/>
      <c r="W34" s="24"/>
      <c r="X34" s="21"/>
      <c r="Y34" s="21"/>
      <c r="Z34" s="21"/>
      <c r="AA34" s="21"/>
      <c r="AB34" s="21"/>
      <c r="AC34" s="21"/>
      <c r="AD34" s="21"/>
    </row>
    <row r="35" spans="1:30" ht="16.5">
      <c r="A35" s="12">
        <v>41182</v>
      </c>
      <c r="B35" s="15">
        <v>4.9538203190596188E-2</v>
      </c>
      <c r="C35" s="16">
        <v>1.4738197424859999E-2</v>
      </c>
      <c r="N35" s="11">
        <v>41185</v>
      </c>
      <c r="O35" s="46">
        <v>6.38</v>
      </c>
      <c r="P35" s="46">
        <v>5.9</v>
      </c>
      <c r="Q35" s="48"/>
      <c r="R35" s="48"/>
      <c r="S35" s="24"/>
      <c r="T35" s="24"/>
      <c r="U35" s="24"/>
      <c r="V35" s="24"/>
      <c r="W35" s="24"/>
      <c r="X35" s="21"/>
      <c r="Y35" s="21"/>
      <c r="Z35" s="21"/>
      <c r="AA35" s="21"/>
      <c r="AB35" s="21"/>
      <c r="AC35" s="21"/>
      <c r="AD35" s="21"/>
    </row>
    <row r="36" spans="1:30" ht="16.5">
      <c r="A36" s="12">
        <v>41183</v>
      </c>
      <c r="B36" s="15">
        <v>4.8414023372287125E-2</v>
      </c>
      <c r="C36" s="16">
        <v>1.7186147186143998E-2</v>
      </c>
      <c r="N36" s="11">
        <v>41217</v>
      </c>
      <c r="O36" s="46">
        <v>6.88</v>
      </c>
      <c r="P36" s="46">
        <v>6.37</v>
      </c>
      <c r="Q36" s="48"/>
      <c r="R36" s="48"/>
      <c r="S36" s="24"/>
      <c r="T36" s="24"/>
      <c r="U36" s="24"/>
      <c r="V36" s="24"/>
      <c r="W36" s="24"/>
      <c r="X36" s="21"/>
      <c r="Y36" s="21"/>
      <c r="Z36" s="21"/>
      <c r="AA36" s="21"/>
      <c r="AB36" s="21"/>
      <c r="AC36" s="21"/>
      <c r="AD36" s="21"/>
    </row>
    <row r="37" spans="1:30" ht="16.5">
      <c r="A37" s="12">
        <v>41215</v>
      </c>
      <c r="B37" s="15">
        <v>4.4166666666666646E-2</v>
      </c>
      <c r="C37" s="15">
        <v>1.4542343883660904E-2</v>
      </c>
      <c r="N37" s="11">
        <v>41248</v>
      </c>
      <c r="O37" s="46">
        <v>6.54</v>
      </c>
      <c r="P37" s="46">
        <v>6.55</v>
      </c>
      <c r="Q37" s="48"/>
      <c r="R37" s="48"/>
      <c r="S37" s="24"/>
      <c r="T37" s="24"/>
      <c r="U37" s="24"/>
      <c r="V37" s="24"/>
      <c r="W37" s="24"/>
      <c r="X37" s="21"/>
      <c r="Y37" s="21"/>
      <c r="Z37" s="21"/>
      <c r="AA37" s="21"/>
      <c r="AB37" s="21"/>
      <c r="AC37" s="21"/>
      <c r="AD37" s="21"/>
    </row>
    <row r="38" spans="1:30" ht="16.5">
      <c r="A38" s="12">
        <v>41246</v>
      </c>
      <c r="B38" s="15">
        <v>4.7E-2</v>
      </c>
      <c r="C38" s="15">
        <v>1.2E-2</v>
      </c>
      <c r="N38" s="11">
        <v>41275</v>
      </c>
      <c r="O38" s="46">
        <v>7.03</v>
      </c>
      <c r="P38" s="46">
        <v>6.49</v>
      </c>
      <c r="Q38" s="48"/>
      <c r="R38" s="48"/>
      <c r="S38" s="24"/>
      <c r="T38" s="24"/>
      <c r="U38" s="24"/>
      <c r="V38" s="24"/>
      <c r="W38" s="24"/>
    </row>
    <row r="39" spans="1:30" ht="16.5">
      <c r="A39" s="12">
        <v>41278</v>
      </c>
      <c r="B39" s="15">
        <v>5.2000000000000005E-2</v>
      </c>
      <c r="C39" s="15">
        <v>2.1000000000000001E-2</v>
      </c>
      <c r="N39" s="11">
        <v>41306</v>
      </c>
      <c r="O39" s="46">
        <v>6.67</v>
      </c>
      <c r="P39" s="46">
        <v>6.95</v>
      </c>
      <c r="Q39" s="48"/>
      <c r="R39" s="48"/>
      <c r="S39" s="24"/>
      <c r="T39" s="24"/>
      <c r="U39" s="24"/>
      <c r="V39" s="24"/>
      <c r="W39" s="24"/>
    </row>
    <row r="40" spans="1:30" ht="16.5">
      <c r="A40" s="12">
        <v>41310</v>
      </c>
      <c r="B40" s="15">
        <v>4.9000000000000002E-2</v>
      </c>
      <c r="C40" s="15">
        <v>2.4E-2</v>
      </c>
      <c r="N40" s="11">
        <v>41334</v>
      </c>
      <c r="O40" s="46">
        <v>6.75</v>
      </c>
      <c r="P40" s="46">
        <v>6.98</v>
      </c>
      <c r="Q40" s="48"/>
      <c r="R40" s="48"/>
      <c r="S40" s="24"/>
      <c r="T40" s="24"/>
      <c r="U40" s="24"/>
      <c r="V40" s="24"/>
      <c r="W40" s="24"/>
    </row>
    <row r="41" spans="1:30" ht="16.5">
      <c r="A41" s="12">
        <v>41342</v>
      </c>
      <c r="B41" s="15">
        <v>3.7000000000000005E-2</v>
      </c>
      <c r="C41" s="15">
        <v>1.3000000000000001E-2</v>
      </c>
      <c r="N41" s="11">
        <v>41366</v>
      </c>
      <c r="O41" s="46">
        <v>6.36</v>
      </c>
      <c r="P41" s="46">
        <v>6.95</v>
      </c>
      <c r="Q41" s="48"/>
      <c r="R41" s="48"/>
      <c r="S41" s="24"/>
      <c r="T41" s="24"/>
      <c r="U41" s="24"/>
      <c r="V41" s="24"/>
      <c r="W41" s="24"/>
    </row>
    <row r="42" spans="1:30" ht="16.5">
      <c r="A42" s="12">
        <v>41374</v>
      </c>
      <c r="B42" s="15">
        <v>3.3000000000000002E-2</v>
      </c>
      <c r="C42" s="15">
        <v>1.2E-2</v>
      </c>
      <c r="N42" s="11">
        <v>41397</v>
      </c>
      <c r="O42" s="46">
        <v>6.52</v>
      </c>
      <c r="P42" s="46">
        <v>6.84</v>
      </c>
      <c r="Q42" s="48"/>
      <c r="R42" s="48"/>
      <c r="S42" s="24"/>
      <c r="T42" s="24"/>
      <c r="U42" s="24"/>
      <c r="V42" s="24"/>
      <c r="W42" s="24"/>
    </row>
    <row r="43" spans="1:30" ht="16.5">
      <c r="A43" s="12">
        <v>41405</v>
      </c>
      <c r="B43" s="15">
        <v>1.9E-2</v>
      </c>
      <c r="C43" s="15">
        <v>6.0000000000000001E-3</v>
      </c>
      <c r="Q43" s="48"/>
      <c r="R43" s="48"/>
      <c r="S43" s="24"/>
      <c r="T43" s="24"/>
      <c r="U43" s="24"/>
      <c r="V43" s="24"/>
      <c r="W43" s="24"/>
    </row>
    <row r="44" spans="1:30">
      <c r="Q44" s="48"/>
      <c r="R44" s="48"/>
      <c r="S44" s="24"/>
      <c r="T44" s="24"/>
      <c r="U44" s="24"/>
      <c r="V44" s="24"/>
      <c r="W44" s="24"/>
    </row>
    <row r="45" spans="1:30">
      <c r="Q45" s="48"/>
      <c r="R45" s="48"/>
      <c r="S45" s="24"/>
      <c r="T45" s="24"/>
      <c r="U45" s="24"/>
      <c r="V45" s="24"/>
      <c r="W45" s="24"/>
    </row>
    <row r="46" spans="1:30">
      <c r="Q46" s="48"/>
      <c r="R46" s="48"/>
      <c r="S46" s="24"/>
      <c r="T46" s="24"/>
      <c r="U46" s="24"/>
      <c r="V46" s="24"/>
      <c r="W46" s="24"/>
    </row>
    <row r="47" spans="1:30">
      <c r="Q47" s="48"/>
      <c r="R47" s="48"/>
      <c r="S47" s="24"/>
      <c r="T47" s="24"/>
      <c r="U47" s="24"/>
      <c r="V47" s="24"/>
      <c r="W47" s="24"/>
    </row>
    <row r="48" spans="1:30">
      <c r="Q48" s="24"/>
      <c r="R48" s="24"/>
      <c r="S48" s="24"/>
      <c r="T48" s="24"/>
      <c r="U48" s="24"/>
      <c r="V48" s="24"/>
      <c r="W48" s="24"/>
    </row>
    <row r="49" spans="1:23">
      <c r="A49" s="22"/>
      <c r="O49" s="24"/>
      <c r="P49" s="24"/>
      <c r="Q49" s="24"/>
      <c r="R49" s="24"/>
      <c r="S49" s="24"/>
      <c r="T49" s="24"/>
      <c r="U49" s="24"/>
      <c r="V49" s="24"/>
      <c r="W49" s="24"/>
    </row>
    <row r="50" spans="1:23">
      <c r="A50" s="22"/>
    </row>
    <row r="51" spans="1:23">
      <c r="A51" s="22"/>
    </row>
    <row r="52" spans="1:23">
      <c r="A52" s="22"/>
    </row>
    <row r="53" spans="1:23">
      <c r="A53" s="22"/>
    </row>
    <row r="54" spans="1:23">
      <c r="A54" s="22"/>
    </row>
    <row r="55" spans="1:23">
      <c r="A55" s="22"/>
    </row>
    <row r="56" spans="1:23">
      <c r="A56" s="22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R54"/>
  <sheetViews>
    <sheetView tabSelected="1" topLeftCell="AF1" zoomScale="70" zoomScaleNormal="70" workbookViewId="0">
      <selection activeCell="AQ4" sqref="AQ4:AR6"/>
    </sheetView>
  </sheetViews>
  <sheetFormatPr defaultRowHeight="15"/>
  <cols>
    <col min="44" max="44" width="18.140625" bestFit="1" customWidth="1"/>
  </cols>
  <sheetData>
    <row r="1" spans="2:44" ht="43.5" customHeight="1">
      <c r="B1" s="18"/>
      <c r="C1" s="94" t="s">
        <v>32</v>
      </c>
      <c r="D1" s="94"/>
      <c r="E1" s="94"/>
      <c r="O1" s="25" t="s">
        <v>6</v>
      </c>
      <c r="P1" s="82" t="s">
        <v>80</v>
      </c>
      <c r="Q1" s="82" t="s">
        <v>81</v>
      </c>
      <c r="AC1" s="98"/>
      <c r="AD1" s="99" t="s">
        <v>79</v>
      </c>
    </row>
    <row r="2" spans="2:44" ht="16.5">
      <c r="B2" s="19"/>
      <c r="C2" s="20" t="s">
        <v>31</v>
      </c>
      <c r="D2" s="20" t="s">
        <v>1</v>
      </c>
      <c r="E2" s="20" t="s">
        <v>2</v>
      </c>
      <c r="O2" s="11">
        <v>40179</v>
      </c>
      <c r="P2" s="81">
        <v>19.620007754943725</v>
      </c>
      <c r="Q2" s="81">
        <v>-12.946900782737391</v>
      </c>
      <c r="AC2" s="11">
        <v>40179</v>
      </c>
      <c r="AD2" s="96">
        <v>-0.73</v>
      </c>
    </row>
    <row r="3" spans="2:44" ht="15.75">
      <c r="B3" s="11">
        <v>39814</v>
      </c>
      <c r="C3" s="39">
        <v>-15.6</v>
      </c>
      <c r="D3" s="39">
        <v>-18.2</v>
      </c>
      <c r="E3" s="39">
        <v>-19.8</v>
      </c>
      <c r="O3" s="11">
        <v>40210</v>
      </c>
      <c r="P3" s="81">
        <v>-19.385505648938995</v>
      </c>
      <c r="Q3" s="81">
        <v>-3.1570639305445236</v>
      </c>
      <c r="AC3" s="11">
        <v>40210</v>
      </c>
      <c r="AD3" s="96">
        <v>-0.55000000000000004</v>
      </c>
    </row>
    <row r="4" spans="2:44" ht="15.75">
      <c r="B4" s="11">
        <v>39845</v>
      </c>
      <c r="C4" s="39">
        <v>-17.600000000000001</v>
      </c>
      <c r="D4" s="39">
        <v>-20.9</v>
      </c>
      <c r="E4" s="39">
        <v>-22.3</v>
      </c>
      <c r="O4" s="11">
        <v>40238</v>
      </c>
      <c r="P4" s="81">
        <v>22.527641277641397</v>
      </c>
      <c r="Q4" s="81">
        <v>7.5081610446136704</v>
      </c>
      <c r="AC4" s="11">
        <v>40238</v>
      </c>
      <c r="AD4" s="96">
        <v>-0.21</v>
      </c>
      <c r="AQ4" s="83" t="s">
        <v>88</v>
      </c>
      <c r="AR4" s="83" t="s">
        <v>89</v>
      </c>
    </row>
    <row r="5" spans="2:44" ht="15.75">
      <c r="B5" s="11">
        <v>39873</v>
      </c>
      <c r="C5" s="39">
        <v>-17.8</v>
      </c>
      <c r="D5" s="39">
        <v>-20.7</v>
      </c>
      <c r="E5" s="39">
        <v>-25.8</v>
      </c>
      <c r="O5" s="11">
        <v>40269</v>
      </c>
      <c r="P5" s="81">
        <v>6.4947172156619715</v>
      </c>
      <c r="Q5" s="81">
        <v>2.3505077096654059</v>
      </c>
      <c r="AC5" s="11">
        <v>40269</v>
      </c>
      <c r="AD5" s="96">
        <v>0.19</v>
      </c>
      <c r="AP5">
        <v>2013</v>
      </c>
      <c r="AQ5">
        <v>-0.2</v>
      </c>
      <c r="AR5">
        <v>-0.4</v>
      </c>
    </row>
    <row r="6" spans="2:44" ht="15.75">
      <c r="B6" s="11">
        <v>39904</v>
      </c>
      <c r="C6" s="39">
        <v>-19.100000000000001</v>
      </c>
      <c r="D6" s="39">
        <v>-23.6</v>
      </c>
      <c r="E6" s="39">
        <v>-25.9</v>
      </c>
      <c r="O6" s="11">
        <v>40299</v>
      </c>
      <c r="P6" s="81">
        <v>30.991607087348562</v>
      </c>
      <c r="Q6" s="81">
        <v>16.156428994667138</v>
      </c>
      <c r="AC6" s="11">
        <v>40299</v>
      </c>
      <c r="AD6" s="96">
        <v>0.26</v>
      </c>
      <c r="AP6">
        <v>2014</v>
      </c>
      <c r="AQ6">
        <v>1.5</v>
      </c>
      <c r="AR6">
        <v>1.2</v>
      </c>
    </row>
    <row r="7" spans="2:44" ht="15.75">
      <c r="B7" s="11">
        <v>39934</v>
      </c>
      <c r="C7" s="39">
        <v>-16.2</v>
      </c>
      <c r="D7" s="39">
        <v>-18.600000000000001</v>
      </c>
      <c r="E7" s="39">
        <v>-21.7</v>
      </c>
      <c r="O7" s="11">
        <v>40330</v>
      </c>
      <c r="P7" s="81">
        <v>30.005191209551676</v>
      </c>
      <c r="Q7" s="81">
        <v>10.450346420323386</v>
      </c>
      <c r="AC7" s="11">
        <v>40330</v>
      </c>
      <c r="AD7" s="96">
        <v>0.28000000000000003</v>
      </c>
      <c r="AP7">
        <v>2015</v>
      </c>
      <c r="AQ7">
        <v>2.5</v>
      </c>
    </row>
    <row r="8" spans="2:44" ht="15.75">
      <c r="B8" s="11">
        <v>39965</v>
      </c>
      <c r="C8" s="39">
        <v>-15.5</v>
      </c>
      <c r="D8" s="39">
        <v>-18.3</v>
      </c>
      <c r="E8" s="39">
        <v>-23.2</v>
      </c>
      <c r="O8" s="11">
        <v>40360</v>
      </c>
      <c r="P8" s="81">
        <v>9.3459368806220855</v>
      </c>
      <c r="Q8" s="81">
        <v>10.572611245257191</v>
      </c>
      <c r="AC8" s="11">
        <v>40360</v>
      </c>
      <c r="AD8" s="96">
        <v>0.51</v>
      </c>
    </row>
    <row r="9" spans="2:44" ht="15.75">
      <c r="B9" s="11">
        <v>39995</v>
      </c>
      <c r="C9" s="39">
        <v>-14.5</v>
      </c>
      <c r="D9" s="39">
        <v>-17.600000000000001</v>
      </c>
      <c r="E9" s="39">
        <v>-18.5</v>
      </c>
      <c r="O9" s="11">
        <v>40391</v>
      </c>
      <c r="P9" s="81">
        <v>32.655057718646162</v>
      </c>
      <c r="Q9" s="81">
        <v>25.684420109507155</v>
      </c>
      <c r="AC9" s="11">
        <v>40391</v>
      </c>
      <c r="AD9" s="97">
        <v>0.6</v>
      </c>
    </row>
    <row r="10" spans="2:44" ht="15.75">
      <c r="B10" s="11">
        <v>40026</v>
      </c>
      <c r="C10" s="39">
        <v>-14</v>
      </c>
      <c r="D10" s="39">
        <v>-17.5</v>
      </c>
      <c r="E10" s="39">
        <v>-18.3</v>
      </c>
      <c r="O10" s="11">
        <v>40422</v>
      </c>
      <c r="P10" s="81">
        <v>16.013169709667707</v>
      </c>
      <c r="Q10" s="81">
        <v>17.617911543402354</v>
      </c>
      <c r="AC10" s="11">
        <v>40422</v>
      </c>
      <c r="AD10" s="96">
        <v>0.67</v>
      </c>
    </row>
    <row r="11" spans="2:44" ht="15" customHeight="1">
      <c r="B11" s="11">
        <v>40057</v>
      </c>
      <c r="C11" s="39">
        <v>-12.2</v>
      </c>
      <c r="D11" s="39">
        <v>-13.1</v>
      </c>
      <c r="E11" s="39">
        <v>-16</v>
      </c>
      <c r="O11" s="11">
        <v>40452</v>
      </c>
      <c r="P11" s="81">
        <v>39.622349481504536</v>
      </c>
      <c r="Q11" s="81">
        <v>18.660197798096689</v>
      </c>
      <c r="AC11" s="11">
        <v>40452</v>
      </c>
      <c r="AD11" s="96">
        <v>0.86</v>
      </c>
    </row>
    <row r="12" spans="2:44" ht="17.25" customHeight="1">
      <c r="B12" s="11">
        <v>40087</v>
      </c>
      <c r="C12" s="39">
        <v>-10.1</v>
      </c>
      <c r="D12" s="39">
        <v>-12.7</v>
      </c>
      <c r="E12" s="39">
        <v>-12.8</v>
      </c>
      <c r="O12" s="11">
        <v>40483</v>
      </c>
      <c r="P12" s="81">
        <v>18.477593615715126</v>
      </c>
      <c r="Q12" s="81">
        <v>13.694493783303807</v>
      </c>
      <c r="AC12" s="11">
        <v>40483</v>
      </c>
      <c r="AD12" s="96">
        <v>0.89</v>
      </c>
    </row>
    <row r="13" spans="2:44" ht="15.75">
      <c r="B13" s="11">
        <v>40118</v>
      </c>
      <c r="C13" s="39">
        <v>-6.1</v>
      </c>
      <c r="D13" s="39">
        <v>-8.1999999999999993</v>
      </c>
      <c r="E13" s="39">
        <v>-9.3000000000000007</v>
      </c>
      <c r="O13" s="11">
        <v>40513</v>
      </c>
      <c r="P13" s="81">
        <v>22.307451471509165</v>
      </c>
      <c r="Q13" s="81">
        <v>14.267631103074162</v>
      </c>
      <c r="AC13" s="11">
        <v>40513</v>
      </c>
      <c r="AD13" s="96">
        <v>1.23</v>
      </c>
    </row>
    <row r="14" spans="2:44" ht="15.75">
      <c r="B14" s="11">
        <v>40148</v>
      </c>
      <c r="C14" s="39">
        <v>-3.5</v>
      </c>
      <c r="D14" s="39">
        <v>-4.8</v>
      </c>
      <c r="E14" s="39">
        <v>-6.4</v>
      </c>
      <c r="O14" s="11">
        <v>40544</v>
      </c>
      <c r="P14" s="81">
        <v>5.5915721231767579</v>
      </c>
      <c r="Q14" s="81">
        <v>29.671931956257637</v>
      </c>
      <c r="AC14" s="11">
        <v>40544</v>
      </c>
      <c r="AD14" s="97">
        <v>1.4</v>
      </c>
    </row>
    <row r="15" spans="2:44" ht="15.75">
      <c r="B15" s="11">
        <v>40179</v>
      </c>
      <c r="C15" s="39">
        <v>2</v>
      </c>
      <c r="D15" s="39">
        <v>4.2</v>
      </c>
      <c r="E15" s="39">
        <v>0.7</v>
      </c>
      <c r="O15" s="11">
        <v>40575</v>
      </c>
      <c r="P15" s="81">
        <v>32.148350709280436</v>
      </c>
      <c r="Q15" s="81">
        <v>16.218418907905541</v>
      </c>
      <c r="AC15" s="11">
        <v>40575</v>
      </c>
      <c r="AD15" s="96">
        <v>1.42</v>
      </c>
    </row>
    <row r="16" spans="2:44" ht="15.75">
      <c r="B16" s="11">
        <v>40210</v>
      </c>
      <c r="C16" s="39">
        <v>3.8</v>
      </c>
      <c r="D16" s="39">
        <v>7</v>
      </c>
      <c r="E16" s="39">
        <v>4.5</v>
      </c>
      <c r="O16" s="11">
        <v>40603</v>
      </c>
      <c r="P16" s="81">
        <v>-3.6220077703973508</v>
      </c>
      <c r="Q16" s="81">
        <v>10.391363022942169</v>
      </c>
      <c r="AC16" s="11">
        <v>40603</v>
      </c>
      <c r="AD16" s="96">
        <v>1.39</v>
      </c>
    </row>
    <row r="17" spans="2:30" ht="15.75">
      <c r="B17" s="11">
        <v>40238</v>
      </c>
      <c r="C17" s="39">
        <v>6.8</v>
      </c>
      <c r="D17" s="39">
        <v>9.9</v>
      </c>
      <c r="E17" s="39">
        <v>8.5</v>
      </c>
      <c r="O17" s="11">
        <v>40634</v>
      </c>
      <c r="P17" s="81">
        <v>33.790487306682103</v>
      </c>
      <c r="Q17" s="81">
        <v>11.794966011390695</v>
      </c>
      <c r="AC17" s="11">
        <v>40634</v>
      </c>
      <c r="AD17" s="96">
        <v>1.26</v>
      </c>
    </row>
    <row r="18" spans="2:30" ht="15.75">
      <c r="B18" s="11">
        <v>40269</v>
      </c>
      <c r="C18" s="39">
        <v>7.8</v>
      </c>
      <c r="D18" s="39">
        <v>14.4</v>
      </c>
      <c r="E18" s="39">
        <v>9.5</v>
      </c>
      <c r="O18" s="11">
        <v>40664</v>
      </c>
      <c r="P18" s="81">
        <v>-7.3920265780730743</v>
      </c>
      <c r="Q18" s="81">
        <v>8.5869750042510073</v>
      </c>
      <c r="AC18" s="11">
        <v>40664</v>
      </c>
      <c r="AD18" s="96">
        <v>0.98</v>
      </c>
    </row>
    <row r="19" spans="2:30" ht="15.75">
      <c r="B19" s="11">
        <v>40299</v>
      </c>
      <c r="C19" s="39">
        <v>8.6999999999999993</v>
      </c>
      <c r="D19" s="39">
        <v>13.4</v>
      </c>
      <c r="E19" s="39">
        <v>9</v>
      </c>
      <c r="O19" s="11">
        <v>40695</v>
      </c>
      <c r="P19" s="81">
        <v>10.741381605217693</v>
      </c>
      <c r="Q19" s="81">
        <v>11.779055584596687</v>
      </c>
      <c r="AC19" s="11">
        <v>40695</v>
      </c>
      <c r="AD19" s="96">
        <v>0.95</v>
      </c>
    </row>
    <row r="20" spans="2:30" ht="15.75">
      <c r="B20" s="11">
        <v>40330</v>
      </c>
      <c r="C20" s="39">
        <v>7.8</v>
      </c>
      <c r="D20" s="39">
        <v>11</v>
      </c>
      <c r="E20" s="39">
        <v>9.9</v>
      </c>
      <c r="O20" s="11">
        <v>40725</v>
      </c>
      <c r="P20" s="81">
        <v>13.232013385387575</v>
      </c>
      <c r="Q20" s="81">
        <v>1.7313991576976218</v>
      </c>
      <c r="AC20" s="11">
        <v>40725</v>
      </c>
      <c r="AD20" s="96">
        <v>0.49</v>
      </c>
    </row>
    <row r="21" spans="2:30" ht="15.75">
      <c r="B21" s="11">
        <v>40360</v>
      </c>
      <c r="C21" s="39">
        <v>7.3</v>
      </c>
      <c r="D21" s="39">
        <v>11.8</v>
      </c>
      <c r="E21" s="39">
        <v>7.5</v>
      </c>
      <c r="O21" s="11">
        <v>40756</v>
      </c>
      <c r="P21" s="81">
        <v>13.421828908554589</v>
      </c>
      <c r="Q21" s="81">
        <v>11.425742574257548</v>
      </c>
      <c r="AC21" s="11">
        <v>40756</v>
      </c>
      <c r="AD21" s="96">
        <v>0.14000000000000001</v>
      </c>
    </row>
    <row r="22" spans="2:30" ht="15.75">
      <c r="B22" s="11">
        <v>40391</v>
      </c>
      <c r="C22" s="39">
        <v>8.1</v>
      </c>
      <c r="D22" s="39">
        <v>11.9</v>
      </c>
      <c r="E22" s="39">
        <v>11.4</v>
      </c>
      <c r="O22" s="11">
        <v>40787</v>
      </c>
      <c r="P22" s="81">
        <v>14.53818369453046</v>
      </c>
      <c r="Q22" s="81">
        <v>8.2540177874863332</v>
      </c>
      <c r="AC22" s="11">
        <v>40787</v>
      </c>
      <c r="AD22" s="96">
        <v>-0.02</v>
      </c>
    </row>
    <row r="23" spans="2:30" ht="15.75">
      <c r="B23" s="11">
        <v>40422</v>
      </c>
      <c r="C23" s="39">
        <v>6.1</v>
      </c>
      <c r="D23" s="39">
        <v>8.5</v>
      </c>
      <c r="E23" s="39">
        <v>5.8</v>
      </c>
      <c r="O23" s="11">
        <v>40817</v>
      </c>
      <c r="P23" s="81">
        <v>-10.397960314820942</v>
      </c>
      <c r="Q23" s="81">
        <v>3.2395030665200331</v>
      </c>
      <c r="AC23" s="11">
        <v>40817</v>
      </c>
      <c r="AD23" s="96">
        <v>-0.13</v>
      </c>
    </row>
    <row r="24" spans="2:30" ht="15.75">
      <c r="B24" s="11">
        <v>40452</v>
      </c>
      <c r="C24" s="39">
        <v>6.9</v>
      </c>
      <c r="D24" s="39">
        <v>12.8</v>
      </c>
      <c r="E24" s="39">
        <v>4.0999999999999996</v>
      </c>
      <c r="O24" s="11">
        <v>40848</v>
      </c>
      <c r="P24" s="81">
        <v>-3.6917098445596541</v>
      </c>
      <c r="Q24" s="81">
        <v>5.6241212310576882</v>
      </c>
      <c r="AC24" s="11">
        <v>40848</v>
      </c>
      <c r="AD24" s="96">
        <v>-0.35</v>
      </c>
    </row>
    <row r="25" spans="2:30" ht="15.75">
      <c r="B25" s="11">
        <v>40483</v>
      </c>
      <c r="C25" s="39">
        <v>7.6</v>
      </c>
      <c r="D25" s="39">
        <v>11.7</v>
      </c>
      <c r="E25" s="39">
        <v>5.5</v>
      </c>
      <c r="O25" s="11">
        <v>40878</v>
      </c>
      <c r="P25" s="81">
        <v>7.2955330858823997</v>
      </c>
      <c r="Q25" s="81">
        <v>0.31650577623043574</v>
      </c>
      <c r="AC25" s="11">
        <v>40878</v>
      </c>
      <c r="AD25" s="96">
        <v>-0.25</v>
      </c>
    </row>
    <row r="26" spans="2:30" ht="15.75">
      <c r="B26" s="11">
        <v>40513</v>
      </c>
      <c r="C26" s="39">
        <v>8.1</v>
      </c>
      <c r="D26" s="39">
        <v>13.8</v>
      </c>
      <c r="E26" s="39">
        <v>6.7</v>
      </c>
      <c r="O26" s="11">
        <v>40909</v>
      </c>
      <c r="P26" s="81">
        <v>2.3023791250959436</v>
      </c>
      <c r="Q26" s="81">
        <v>8.0209895052473676</v>
      </c>
      <c r="AC26" s="11">
        <v>40909</v>
      </c>
      <c r="AD26" s="96">
        <v>-0.14000000000000001</v>
      </c>
    </row>
    <row r="27" spans="2:30" ht="15.75">
      <c r="B27" s="11">
        <v>40544</v>
      </c>
      <c r="C27" s="39">
        <v>6.2</v>
      </c>
      <c r="D27" s="39">
        <v>11.2</v>
      </c>
      <c r="E27" s="39">
        <v>0.2</v>
      </c>
      <c r="O27" s="11">
        <v>40940</v>
      </c>
      <c r="P27" s="81">
        <v>-11.885669943093713</v>
      </c>
      <c r="Q27" s="81">
        <v>1.3849929873772204</v>
      </c>
      <c r="AC27" s="11">
        <v>40940</v>
      </c>
      <c r="AD27" s="96">
        <v>-0.09</v>
      </c>
    </row>
    <row r="28" spans="2:30" ht="15.75">
      <c r="B28" s="11">
        <v>40575</v>
      </c>
      <c r="C28" s="39">
        <v>7.2</v>
      </c>
      <c r="D28" s="39">
        <v>13.6</v>
      </c>
      <c r="E28" s="39">
        <v>2.5</v>
      </c>
      <c r="O28" s="11">
        <v>40969</v>
      </c>
      <c r="P28" s="81">
        <v>17.789336801040289</v>
      </c>
      <c r="Q28" s="81">
        <v>5.7304400977995273</v>
      </c>
      <c r="AC28" s="11">
        <v>40969</v>
      </c>
      <c r="AD28" s="96">
        <v>-0.21</v>
      </c>
    </row>
    <row r="29" spans="2:30" ht="15.75">
      <c r="B29" s="11">
        <v>40603</v>
      </c>
      <c r="C29" s="39">
        <v>5.2</v>
      </c>
      <c r="D29" s="39">
        <v>11.4</v>
      </c>
      <c r="E29" s="39">
        <v>3.2</v>
      </c>
      <c r="O29" s="11">
        <v>41000</v>
      </c>
      <c r="P29" s="81">
        <v>-21.46128680479822</v>
      </c>
      <c r="Q29" s="81">
        <v>-0.24650780608048706</v>
      </c>
      <c r="AC29" s="11">
        <v>41000</v>
      </c>
      <c r="AD29" s="96">
        <v>-0.45</v>
      </c>
    </row>
    <row r="30" spans="2:30" ht="15.75">
      <c r="B30" s="11">
        <v>40634</v>
      </c>
      <c r="C30" s="39">
        <v>4.7</v>
      </c>
      <c r="D30" s="39">
        <v>9.6999999999999993</v>
      </c>
      <c r="E30" s="39">
        <v>3.9</v>
      </c>
      <c r="O30" s="11">
        <v>41030</v>
      </c>
      <c r="P30" s="81">
        <v>4.6124279308136229</v>
      </c>
      <c r="Q30" s="81">
        <v>7.391168180394625</v>
      </c>
      <c r="AC30" s="11">
        <v>41030</v>
      </c>
      <c r="AD30" s="96">
        <v>-0.72</v>
      </c>
    </row>
    <row r="31" spans="2:30" ht="15.75">
      <c r="B31" s="11">
        <v>40664</v>
      </c>
      <c r="C31" s="39">
        <v>4</v>
      </c>
      <c r="D31" s="39">
        <v>7.3</v>
      </c>
      <c r="E31" s="39">
        <v>2.1</v>
      </c>
      <c r="O31" s="11">
        <v>41061</v>
      </c>
      <c r="P31" s="81">
        <v>-5.2524038461539195</v>
      </c>
      <c r="Q31" s="81">
        <v>4.6609508963366242</v>
      </c>
      <c r="AC31" s="11">
        <v>41061</v>
      </c>
      <c r="AD31" s="97">
        <v>-0.9</v>
      </c>
    </row>
    <row r="32" spans="2:30" ht="15.75">
      <c r="B32" s="11">
        <v>40695</v>
      </c>
      <c r="C32" s="39">
        <v>2.4</v>
      </c>
      <c r="D32" s="39">
        <v>7.1</v>
      </c>
      <c r="E32" s="39">
        <v>0.4</v>
      </c>
      <c r="O32" s="11">
        <v>41091</v>
      </c>
      <c r="P32" s="81">
        <v>3.9034601650043355</v>
      </c>
      <c r="Q32" s="81">
        <v>5.3817847286109499</v>
      </c>
      <c r="AC32" s="11">
        <v>41091</v>
      </c>
      <c r="AD32" s="96">
        <v>-1.22</v>
      </c>
    </row>
    <row r="33" spans="2:30" ht="15.75">
      <c r="B33" s="11">
        <v>40725</v>
      </c>
      <c r="C33" s="39">
        <v>3.5</v>
      </c>
      <c r="D33" s="39">
        <v>10.4</v>
      </c>
      <c r="E33" s="39">
        <v>-1.2</v>
      </c>
      <c r="O33" s="11">
        <v>41122</v>
      </c>
      <c r="P33" s="81">
        <v>9.3107932379713034</v>
      </c>
      <c r="Q33" s="81">
        <v>11.56921983294823</v>
      </c>
      <c r="AC33" s="11">
        <v>41122</v>
      </c>
      <c r="AD33" s="96">
        <v>-1.1499999999999999</v>
      </c>
    </row>
    <row r="34" spans="2:30" ht="15.75">
      <c r="B34" s="11">
        <v>40756</v>
      </c>
      <c r="C34" s="39">
        <v>4.5</v>
      </c>
      <c r="D34" s="39">
        <v>8.6</v>
      </c>
      <c r="E34" s="39">
        <v>4.8</v>
      </c>
      <c r="O34" s="11">
        <v>41154</v>
      </c>
      <c r="P34" s="81">
        <v>-11.341367271089053</v>
      </c>
      <c r="Q34" s="81">
        <v>-5.4050158547130351</v>
      </c>
      <c r="AC34" s="11">
        <v>41154</v>
      </c>
      <c r="AD34" s="96">
        <v>-1.31</v>
      </c>
    </row>
    <row r="35" spans="2:30" ht="15.75">
      <c r="B35" s="11">
        <v>40787</v>
      </c>
      <c r="C35" s="39">
        <v>2</v>
      </c>
      <c r="D35" s="39">
        <v>5.5</v>
      </c>
      <c r="E35" s="39">
        <v>-2.6</v>
      </c>
      <c r="O35" s="11">
        <v>41183</v>
      </c>
      <c r="P35" s="81">
        <v>19.683285908697169</v>
      </c>
      <c r="Q35" s="81">
        <v>13.465346534653456</v>
      </c>
      <c r="AC35" s="11">
        <v>41183</v>
      </c>
      <c r="AD35" s="96">
        <v>-1.54</v>
      </c>
    </row>
    <row r="36" spans="2:30" ht="15.75">
      <c r="B36" s="11">
        <v>40817</v>
      </c>
      <c r="C36" s="39">
        <v>0.8</v>
      </c>
      <c r="D36" s="39">
        <v>4.2</v>
      </c>
      <c r="E36" s="39">
        <v>-3.8</v>
      </c>
      <c r="O36" s="11">
        <v>41215</v>
      </c>
      <c r="P36" s="81">
        <v>22.340282447881709</v>
      </c>
      <c r="Q36" s="81">
        <v>9.6731252773256884</v>
      </c>
      <c r="AC36" s="11">
        <v>41215</v>
      </c>
      <c r="AD36" s="96">
        <v>-1.1100000000000001</v>
      </c>
    </row>
    <row r="37" spans="2:30" ht="15.75">
      <c r="B37" s="11">
        <v>40848</v>
      </c>
      <c r="C37" s="39">
        <v>0.1</v>
      </c>
      <c r="D37" s="39">
        <v>4.3</v>
      </c>
      <c r="E37" s="39">
        <v>-4.0999999999999996</v>
      </c>
      <c r="O37" s="11">
        <v>41246</v>
      </c>
      <c r="P37" s="81">
        <v>-18.644876535846333</v>
      </c>
      <c r="Q37" s="81">
        <v>-6.1366146079823825</v>
      </c>
      <c r="AC37" s="11">
        <v>41246</v>
      </c>
      <c r="AD37" s="96">
        <v>-1.0900000000000001</v>
      </c>
    </row>
    <row r="38" spans="2:30">
      <c r="B38" s="11">
        <v>40878</v>
      </c>
      <c r="C38" s="39">
        <v>-0.9</v>
      </c>
      <c r="D38" s="39">
        <v>-0.4</v>
      </c>
      <c r="E38" s="39">
        <v>-1.7</v>
      </c>
      <c r="O38" s="11">
        <v>41278</v>
      </c>
      <c r="P38" s="80">
        <v>-9.1358358088036695</v>
      </c>
      <c r="Q38" s="80">
        <v>-2.9447159923064681</v>
      </c>
      <c r="R38" s="83"/>
      <c r="S38" s="83"/>
      <c r="AC38" s="11">
        <v>41278</v>
      </c>
      <c r="AD38" s="96">
        <v>-0.62</v>
      </c>
    </row>
    <row r="39" spans="2:30">
      <c r="B39" s="11">
        <v>40909</v>
      </c>
      <c r="C39" s="39">
        <v>-1.4</v>
      </c>
      <c r="D39" s="39">
        <v>0.8</v>
      </c>
      <c r="E39" s="39">
        <v>-4.5999999999999996</v>
      </c>
      <c r="O39" s="11">
        <v>41306</v>
      </c>
      <c r="P39" s="80">
        <v>0.54143941573270293</v>
      </c>
      <c r="Q39" s="80">
        <v>1.4254362789648978</v>
      </c>
      <c r="R39" s="83"/>
      <c r="S39" s="83"/>
      <c r="AC39" s="11">
        <v>41310</v>
      </c>
      <c r="AD39" s="96">
        <v>-0.75</v>
      </c>
    </row>
    <row r="40" spans="2:30">
      <c r="B40" s="11">
        <v>40940</v>
      </c>
      <c r="C40" s="39">
        <v>-1.6</v>
      </c>
      <c r="D40" s="39">
        <v>0.7</v>
      </c>
      <c r="E40" s="39">
        <v>-7</v>
      </c>
      <c r="O40" s="11">
        <v>41335</v>
      </c>
      <c r="P40" s="80">
        <v>-14.205736038031224</v>
      </c>
      <c r="Q40" s="80">
        <v>-10.294173439757193</v>
      </c>
      <c r="R40" s="83"/>
      <c r="S40" s="83"/>
      <c r="AC40" s="11">
        <v>41342</v>
      </c>
      <c r="AD40" s="96">
        <v>-0.8</v>
      </c>
    </row>
    <row r="41" spans="2:30">
      <c r="B41" s="11">
        <v>40969</v>
      </c>
      <c r="C41" s="39">
        <v>-1.5</v>
      </c>
      <c r="D41" s="39">
        <v>1.1000000000000001</v>
      </c>
      <c r="E41" s="39">
        <v>-5.5</v>
      </c>
      <c r="O41" s="11">
        <v>41367</v>
      </c>
      <c r="P41" s="80">
        <v>-1E-3</v>
      </c>
      <c r="Q41" s="80">
        <v>4.2</v>
      </c>
      <c r="AC41" s="11">
        <v>41374</v>
      </c>
      <c r="AD41" s="96">
        <v>-1.04</v>
      </c>
    </row>
    <row r="42" spans="2:30">
      <c r="B42" s="11">
        <v>41000</v>
      </c>
      <c r="C42" s="39">
        <v>-2.1</v>
      </c>
      <c r="D42" s="39">
        <v>-0.9</v>
      </c>
      <c r="E42" s="39">
        <v>-9.3000000000000007</v>
      </c>
      <c r="AC42" s="11">
        <v>41405</v>
      </c>
      <c r="AD42" s="96">
        <v>-0.76</v>
      </c>
    </row>
    <row r="43" spans="2:30">
      <c r="B43" s="11">
        <v>41030</v>
      </c>
      <c r="C43" s="39">
        <v>-2.1</v>
      </c>
      <c r="D43" s="39">
        <v>-0.3</v>
      </c>
      <c r="E43" s="39">
        <v>-6.7</v>
      </c>
      <c r="AC43" s="11">
        <v>41437</v>
      </c>
      <c r="AD43" s="96">
        <v>-0.68</v>
      </c>
    </row>
    <row r="44" spans="2:30">
      <c r="B44" s="11">
        <v>41061</v>
      </c>
      <c r="C44" s="39">
        <v>-1.7</v>
      </c>
      <c r="D44" s="39">
        <v>0.4</v>
      </c>
      <c r="E44" s="39">
        <v>-7.9</v>
      </c>
    </row>
    <row r="45" spans="2:30">
      <c r="B45" s="11">
        <v>41091</v>
      </c>
      <c r="C45" s="39">
        <v>-1.7</v>
      </c>
      <c r="D45" s="39">
        <v>-1.3</v>
      </c>
      <c r="E45" s="39">
        <v>-7.1</v>
      </c>
    </row>
    <row r="46" spans="2:30">
      <c r="B46" s="11">
        <v>41122</v>
      </c>
      <c r="C46" s="39">
        <v>-0.8</v>
      </c>
      <c r="D46" s="39">
        <v>-1.4</v>
      </c>
      <c r="E46" s="39">
        <v>-5.2</v>
      </c>
    </row>
    <row r="47" spans="2:30">
      <c r="B47" s="11">
        <v>41154</v>
      </c>
      <c r="C47" s="54">
        <v>-2.7</v>
      </c>
      <c r="D47" s="54">
        <v>-1</v>
      </c>
      <c r="E47" s="54">
        <v>-5</v>
      </c>
    </row>
    <row r="48" spans="2:30">
      <c r="B48" s="11">
        <v>41183</v>
      </c>
      <c r="C48" s="55">
        <v>-3</v>
      </c>
      <c r="D48" s="55">
        <v>-3.2</v>
      </c>
      <c r="E48" s="55">
        <v>-6.1</v>
      </c>
    </row>
    <row r="49" spans="2:7">
      <c r="B49" s="11">
        <v>41215</v>
      </c>
      <c r="C49" s="55">
        <v>-2.8</v>
      </c>
      <c r="D49" s="55">
        <v>-3.3</v>
      </c>
      <c r="E49" s="55">
        <v>-7.7</v>
      </c>
      <c r="F49" s="49"/>
      <c r="G49" s="49"/>
    </row>
    <row r="50" spans="2:7">
      <c r="B50" s="11">
        <v>41246</v>
      </c>
      <c r="C50" s="55">
        <f>-3-6</f>
        <v>-9</v>
      </c>
      <c r="D50" s="55">
        <v>-0.7</v>
      </c>
      <c r="E50" s="55">
        <v>-7.5</v>
      </c>
    </row>
    <row r="51" spans="2:7">
      <c r="B51" s="11">
        <v>41278</v>
      </c>
      <c r="C51" s="55">
        <v>-2.4</v>
      </c>
      <c r="D51" s="55">
        <v>-2.5</v>
      </c>
      <c r="E51" s="55">
        <v>-3.4</v>
      </c>
    </row>
    <row r="52" spans="2:7">
      <c r="B52" s="11">
        <v>41310</v>
      </c>
      <c r="C52" s="55">
        <v>-2.5</v>
      </c>
      <c r="D52" s="55">
        <v>-2.5</v>
      </c>
      <c r="E52" s="55">
        <v>-4</v>
      </c>
    </row>
    <row r="53" spans="2:7">
      <c r="B53" s="11">
        <v>41339</v>
      </c>
      <c r="C53" s="55">
        <v>-0.9</v>
      </c>
      <c r="D53" s="55">
        <v>-1.5</v>
      </c>
      <c r="E53" s="55">
        <v>-5.2</v>
      </c>
    </row>
    <row r="54" spans="2:7">
      <c r="B54" s="11">
        <v>41371</v>
      </c>
      <c r="C54" s="55">
        <v>-0.8</v>
      </c>
      <c r="D54" s="55">
        <v>1.2</v>
      </c>
      <c r="E54" s="55">
        <v>-4.5999999999999996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4" sqref="H14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Ekonomska aktivnost</vt:lpstr>
      <vt:lpstr>Pokaz. raspoloženja potrošača</vt:lpstr>
      <vt:lpstr>Tržište rada</vt:lpstr>
      <vt:lpstr>Financijsko tržište i inflacija</vt:lpstr>
      <vt:lpstr>Projekcije i vanjsko okruženje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Milan Deskar</cp:lastModifiedBy>
  <dcterms:created xsi:type="dcterms:W3CDTF">2012-11-12T23:12:15Z</dcterms:created>
  <dcterms:modified xsi:type="dcterms:W3CDTF">2013-06-30T13:09:19Z</dcterms:modified>
</cp:coreProperties>
</file>